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19440" windowHeight="9675" firstSheet="9" activeTab="9"/>
  </bookViews>
  <sheets>
    <sheet name="Брагинский" sheetId="2" r:id="rId1"/>
    <sheet name="Буда-Кошелевский" sheetId="3" r:id="rId2"/>
    <sheet name="Ветковский" sheetId="4" r:id="rId3"/>
    <sheet name="Гомельский" sheetId="5" r:id="rId4"/>
    <sheet name="Добрушский" sheetId="6" r:id="rId5"/>
    <sheet name="Ельский" sheetId="7" r:id="rId6"/>
    <sheet name="Житковичский" sheetId="8" r:id="rId7"/>
    <sheet name="Жлобинский" sheetId="9" r:id="rId8"/>
    <sheet name="Калинковичский" sheetId="10" r:id="rId9"/>
    <sheet name="Ветка" sheetId="12" r:id="rId10"/>
  </sheets>
  <definedNames>
    <definedName name="_xlnm.Print_Area" localSheetId="9">Ветка!$A$1:$K$15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2" l="1"/>
  <c r="C14" i="12"/>
  <c r="C6" i="2" l="1"/>
  <c r="D13" i="10" l="1"/>
  <c r="D25" i="8" l="1"/>
  <c r="C25" i="8"/>
  <c r="D6" i="7" l="1"/>
  <c r="C6" i="7"/>
  <c r="D13" i="6" l="1"/>
  <c r="C13" i="6"/>
  <c r="D6" i="2" l="1"/>
  <c r="D13" i="9" l="1"/>
  <c r="C13" i="9"/>
  <c r="D13" i="4" l="1"/>
  <c r="C13" i="4"/>
  <c r="D31" i="3" l="1"/>
  <c r="C31" i="3"/>
</calcChain>
</file>

<file path=xl/sharedStrings.xml><?xml version="1.0" encoding="utf-8"?>
<sst xmlns="http://schemas.openxmlformats.org/spreadsheetml/2006/main" count="690" uniqueCount="287">
  <si>
    <t>Общая площадь объекта, кв. м.</t>
  </si>
  <si>
    <t>Промышленность</t>
  </si>
  <si>
    <t>Торговля, общественное питание, услуги</t>
  </si>
  <si>
    <t>Сельское хозяйство</t>
  </si>
  <si>
    <t>Прочие</t>
  </si>
  <si>
    <t>№    п/п</t>
  </si>
  <si>
    <t>Итого</t>
  </si>
  <si>
    <t>Площадь земельного участка, га</t>
  </si>
  <si>
    <t>Отношение к преференциальной зоне</t>
  </si>
  <si>
    <t>Дата размещения на сайте исполкома</t>
  </si>
  <si>
    <t>Строительство (ижс, многоквартирна застройка)</t>
  </si>
  <si>
    <t>Наименование организации. Наименование неиспользуемого объекта, адрес обекта</t>
  </si>
  <si>
    <t>Наличие ифраструктуры          (энерго- и газоснабжение, тепловые сети, вода, канализация,  транспортное сообщение)</t>
  </si>
  <si>
    <t>Инвестиционное предложение района. Краткое описание, цель проекта. Наличие ТЭО, БП. Наличие ресурсов, рынков сбыта.Ориентировочная стоимость, млн.руб./ млн.долл.США</t>
  </si>
  <si>
    <t>План мероприятий по поиску инвестора</t>
  </si>
  <si>
    <t>находится в черте районного центра          (8,9 тыс. человек) , до трассы М8 16 км, до трассы М5 15 км, железная дорога до 2 км, электроснабжение, водопровод, каналицалия централизованные</t>
  </si>
  <si>
    <t>октябрь 2021 г.</t>
  </si>
  <si>
    <t>+</t>
  </si>
  <si>
    <t>Одноэтажное кирпичное здание материального склада, г. Буда-Кошелево, ул. Техническая, 11/4</t>
  </si>
  <si>
    <t>Здание навеса, г. Буда-Кошелево,                  ул. Техническая, 11/5</t>
  </si>
  <si>
    <t>находится в черте районного центра          (8,9 тыс. человек) , до трассы М8 16 км, до трассы М5 15 км, железная дорога до 2 км, электроснабжение, водопровод централизованные, каналицалия локальная система</t>
  </si>
  <si>
    <t>Одноэтажное кирпичное здание склада кожсырья с разгрузочной площадкой, г. Буда-Кошелево, ул. Первомайская, 15</t>
  </si>
  <si>
    <t>Одноэтажное кирпичное здание весовой с навесом, г. Буда-Кошелево, ул. Первомайская, 15</t>
  </si>
  <si>
    <t>Одноэтажное железобетонное здание овощехранилища с навесом, г. Буда-Кошелево, ул. Первомайская, 15</t>
  </si>
  <si>
    <t>Одноэтажное кирпичное здание конторы с двумя пристройками,  г. Буда-Кошелево, ул. Первомайская, 15</t>
  </si>
  <si>
    <t>Одноэтажное кирпичное здание склада вторсырья,  г. Буда-Кошелево, ул. Первомайская, 15</t>
  </si>
  <si>
    <t>Одноэтажное кирпичное здание склада для картофеля с разгрузочной площадкой, г. Буда-Кошелево, ул. Первомайская, 15</t>
  </si>
  <si>
    <t>находится в черте городского поселка        (2,2 тыс. человек),            до трассы М8 15 км, электроснабжение, водопровод централизованные, каналицалия локальная система</t>
  </si>
  <si>
    <t>нет сведений</t>
  </si>
  <si>
    <t>находится в черте районного центра (8,9 тыс. человек),   до трассы М8 16 км, до трассы М5 15 км, железная дорога до 2 км, электроснабжение, водопровод централизованные, каналицалия локальная система</t>
  </si>
  <si>
    <t>находится в черте районного центра          (8 850 человек), до трассы М8 16 км, до трассы М5 15 км, железная дорога до 2 км, электроснабжение, водопровод централизованные, каналицалия локальная система</t>
  </si>
  <si>
    <t>Одноэтажное здание комиссионного магазина, г. Буда-Кошелево, ул. 50 лет Октября, 27 (рынок)</t>
  </si>
  <si>
    <t>Одноэтажное панельное здание заготовительного комплекса, г. Буда-Кошелево, ул. 50 лет Октября, 27 (рынок)</t>
  </si>
  <si>
    <t>Одноэтажное здание магазина "Детское питание", г. Буда-Кошелево, ул. 50 лет Октября, 27 (рынок)</t>
  </si>
  <si>
    <t>Одноэтажное панельное здание магазина "Подукты", г. Буда-Кошелево, ул. 50 лет Октября, 27 (рынок)</t>
  </si>
  <si>
    <t>Одноэтажное железобетонное здание крытого рынка, г. Буда-Кошелево, ул. 50 лет Октября, 27 (рынок)</t>
  </si>
  <si>
    <t>до трассы М5 20м, электроснабжение, канализация и водопровод отсуствуют</t>
  </si>
  <si>
    <t>Одноэтажное кирпичное здание коровника на 250 голов, вблизи п. Светлый</t>
  </si>
  <si>
    <t>Одноэтажное кирпичное здание магазина, вблизи п. Светлый</t>
  </si>
  <si>
    <t>Одноэтажное кирпичное здание коровника на 200 голов, вблизи п. Светлый</t>
  </si>
  <si>
    <t>Одноэтажное бетонное здание коровника на 200 голов, вблизи п. Светлый</t>
  </si>
  <si>
    <t>до трассы М8 2 км, электроснабжение централизованное, канализация и водопровод локальная система</t>
  </si>
  <si>
    <t>х</t>
  </si>
  <si>
    <t>1.</t>
  </si>
  <si>
    <t>Государственное учреждение дополнительного образования взрослых "Центр подготовки, повышения квалификации и переподготовки рабочих управления сельского хозяйства и продовольствия Ветковского райисполкома", производственное помещение,инв. № 311/D-11698, г.Ветка, ул. Батракова М.Г., 38/7-3.</t>
  </si>
  <si>
    <t>отопление-центральное, имеется холодное водоснабжение, канализация, электроснабжение, подьездные пути</t>
  </si>
  <si>
    <t>находится на территории малых и  средних городских поселений</t>
  </si>
  <si>
    <t xml:space="preserve"> Производство. Стоимость обьекта -0,611,0 млн.руб./0,235 млн.долл. США</t>
  </si>
  <si>
    <t>Предлагается при проведении совещаний с субьектами малых предприятий (Совет по развитию предпринимательства, Совет содействия привлечения инвестиций). Размещение на интерактивном портале "Дорожная карта инвестора".</t>
  </si>
  <si>
    <t>2.</t>
  </si>
  <si>
    <t>КЖУП "Ветковское", административное здание, инв. №311/С-28168, г.Ветка, ул. Дмитрия Ковалева, 101</t>
  </si>
  <si>
    <t>газоснабжение, отопление - водяное, электроснабжение, водопровод, канализация, подьездные пути</t>
  </si>
  <si>
    <t>Прочие виды деятельности</t>
  </si>
  <si>
    <t>3.</t>
  </si>
  <si>
    <t>КЖУП "Ветковское", сооружение специализированное транспорта (гараж), инв. №311/С-281718, г.Ветка, ул. Дмитрия Ковалева, 101</t>
  </si>
  <si>
    <t>электроснабжение, подьездные пути</t>
  </si>
  <si>
    <t>4.</t>
  </si>
  <si>
    <t xml:space="preserve">ОАО "Ветковский КБО", Дом быта, г.Ветка, ул. Ленина В.И.,2 </t>
  </si>
  <si>
    <t>Прочие  виды деятельности. Стоимость обьекта - 0,05 млн.руб./0,02 млн.долл. США</t>
  </si>
  <si>
    <t>5.</t>
  </si>
  <si>
    <t>КЖУП "Ветковское", административный корпус, инв. №311/С-35942, г.Ветка, ул. Дмитрия Ковалева, 116</t>
  </si>
  <si>
    <t>отопление-центральное, водопровод, канализация, электроснабжение, подьездные пути</t>
  </si>
  <si>
    <t>Предлагается при проведении совещаний с субьектами малых предприятий (Совет по развитию предпринимательства, Совет содействия привлечения инвестиций).</t>
  </si>
  <si>
    <t>6.</t>
  </si>
  <si>
    <t>КЖУП "Ветковское", котельная, инв. №311/С-35939, г.Ветка, ул. Дмитрия Ковалева, 116</t>
  </si>
  <si>
    <t>7.</t>
  </si>
  <si>
    <t>КЖУП "Ветковское", здание канализационно-насосной станции, инв. №311/С-35932, г.Ветка, ул. Дмитрия Ковалева, 116</t>
  </si>
  <si>
    <t xml:space="preserve"> электроснабжение, подьездные пути</t>
  </si>
  <si>
    <t>8.</t>
  </si>
  <si>
    <t>КЖУП "Ветковское", складские помещения, инв. №311/С-35937, г.Ветка, ул. Дмитрия Ковалева, 116</t>
  </si>
  <si>
    <t>Существующая мощность от сетей ГГРЭС по ВЛ-1184 ПС "Центролит". Возможно подключение от сетей ГСРЭС по ВЛ-10кВ №1896 ПС-110/35 "Бардино" со строительством участка ЛЭП-10 кВ протяженностью от 0,8 км и установкой ТП до 160кВа</t>
  </si>
  <si>
    <t>нет</t>
  </si>
  <si>
    <t>2021 г.</t>
  </si>
  <si>
    <t>Создание транспортно-логистического центра по приему, обработке и хранению грузов любого предназначения, 20 млн.долл.США</t>
  </si>
  <si>
    <t>Отдел образования райисполкома                               Здание школы с почтой,                         г. Житковичи, ул. Юности</t>
  </si>
  <si>
    <t xml:space="preserve">ТП 563/КЛ-665 ПС Житковичи </t>
  </si>
  <si>
    <t>*</t>
  </si>
  <si>
    <t>Рудненский сельисполком Административное здание,                         п. Гребеневский,                    Житковичский район</t>
  </si>
  <si>
    <t>ТП 479/ВЛ-748 ПС Житковичи</t>
  </si>
  <si>
    <t>Переровский сельисполком Незавершенное незаконсервированное капитальное строение,                      д. Переров, Житковичский район</t>
  </si>
  <si>
    <t>ТП 503/ВЛ-758 ПС Хвоенск</t>
  </si>
  <si>
    <t>КСУП "Коленское"                           Комплекс зданий, п. Красная Зорька, Житковичский район</t>
  </si>
  <si>
    <t>КТП 110/ВЛ-2553 ПС Кольно</t>
  </si>
  <si>
    <t>Отдел идеологической работы, культуры и по делам молодежи райисполкома                                    Клуб народных традиций,                   д. Лагвощи Житковичский район</t>
  </si>
  <si>
    <t>КТП 86/ВЛ-799 ПС Бронислав</t>
  </si>
  <si>
    <t>Сектор спорта и туризма райисполкома                                Здание детского сада, д. Запесочье, Житковичский район</t>
  </si>
  <si>
    <t>ТП 308/ВЛ-754 ПС Туров</t>
  </si>
  <si>
    <t>Отдел образования райисполкома                               Здания школы, мастерской с котельной, столовой с пристройкой                                       д. Ветчин, Житковичский район</t>
  </si>
  <si>
    <t>КТП 121/ВЛ-2520 ПС Дяковичи</t>
  </si>
  <si>
    <t>КСУП "Белев"                                               Здание магазина,                                           аг. Белев, Житковичский район</t>
  </si>
  <si>
    <t>ТП 432/ВЛ-2506 ПС Морохорово</t>
  </si>
  <si>
    <t>ОАО "Люденевичи"                          Здание клуба,                                                            д. Гряда, Житковичский район</t>
  </si>
  <si>
    <t>ТП 488/ВЛ-797 ПС Бронислав</t>
  </si>
  <si>
    <t>ОАО "Туровщина"  Администратвиное здание,                 д. Ричев Житковичский район</t>
  </si>
  <si>
    <t>КТП 179/ВЛ-752 ПС Туров</t>
  </si>
  <si>
    <t>ОАО "Туровщина"  Администратвиное здание,                 д. Запесочье Житковичский район</t>
  </si>
  <si>
    <t>ОАО "Туровщина"  Администратвиное здание,                                аг. Вересница                     Житковичский район</t>
  </si>
  <si>
    <t>КТП 196/ВЛ-790 ПС М.Малешев</t>
  </si>
  <si>
    <t>Житковичский филиал Гомельского облпо                                                Здание кондитерского цеха,                                  г. Житковичи, ул. Фрунзе</t>
  </si>
  <si>
    <t>ТП 326/КЛ-741 ПС Житковичи</t>
  </si>
  <si>
    <t>Житковичский филиал Гомельского облпо                       Здание магазина № 11,                                  г. Житковичи, ул. Юности</t>
  </si>
  <si>
    <t>Житковичский филиал Гомельского облпо                       Здание магазина № 19,                                  г. Житковичи, ул. Лесная</t>
  </si>
  <si>
    <t>ТП 44/ВЛ-743 ПС Житковичи</t>
  </si>
  <si>
    <t>Житковичский филиал Гомельского облпо                       Здание магазина № 47,                                  д. Грабово, Житковичский район</t>
  </si>
  <si>
    <t>КТП 287/ВЛ-2902 ПС Березняки</t>
  </si>
  <si>
    <t>Житковичский филиал Гомельского облпо                       Здание магазина № 73,                                  д. Воронино, Житковичский район</t>
  </si>
  <si>
    <t>КТП 193/ВЛ-792 ПС М.Малешев</t>
  </si>
  <si>
    <t>Житковичский филиал Гомельского облпо                       Склад общепита,                                  г. Житковичи, ул. Железнодорожная</t>
  </si>
  <si>
    <t>ТП 52/КЛ-661 ПС Житковичи</t>
  </si>
  <si>
    <t>Житковичский филиал Гомельского облпо                       Склады торговой базы,                                  г. Житковичи, ул. Железнодорожная</t>
  </si>
  <si>
    <t>ТП 50/КЛ-664 ПС Житковичи</t>
  </si>
  <si>
    <t>Житковичский филиал Гомельского облпо                       Здание универмага,                                  г. Туров, Житковичский район</t>
  </si>
  <si>
    <t>КТП 164/ВЛ-751 ПС Туров</t>
  </si>
  <si>
    <t>электроснабжение, водоснабжение, отопление, канализация, тепловые сети
транспортное сообщение:
расстояние до областного  центра – 92 км</t>
  </si>
  <si>
    <t>с января 2019 года</t>
  </si>
  <si>
    <t>производство</t>
  </si>
  <si>
    <t>услуги</t>
  </si>
  <si>
    <t>склад</t>
  </si>
  <si>
    <t>4, 5531</t>
  </si>
  <si>
    <t xml:space="preserve">электроснабжение, водоснабжение, отопление, канализация, тепловые сети
транспортное сообщение:
расстояние до областного  центра –  78 км
до районного центра-
39 км </t>
  </si>
  <si>
    <t>с января 2020 года</t>
  </si>
  <si>
    <t>−</t>
  </si>
  <si>
    <t>электроснабжение, тепловые сети, подъезд на территорию с ул.Волкова (водоснабжение, канализация - возможно подведение)</t>
  </si>
  <si>
    <t>СЭЗ "Гомель-Ратон"</t>
  </si>
  <si>
    <t>электроснабжение, водоснабжение, канализация, тепловые сети, подъезд на территорию с ул.Волкова</t>
  </si>
  <si>
    <t>Отдел образования Ельского райисполкома, здание Ново-Дубровской ГОБШ, Гомельская область, Ельский район, д.Дуброва, пер. Школьный, 10</t>
  </si>
  <si>
    <t>электроосвещение - скрытый электропровод, водопровод, канализация - центральные, газоснабжение отсутствует, расстояние до районного центра – 35 км, до железной дороги – 35 км, до трассы республиканского значения Бобруйск-граница Украины Р-31 – 40 км</t>
  </si>
  <si>
    <t xml:space="preserve">Информация размещена на сайте Ельского райисполкома в разделе "Инвестору", на интерактивном портале «Дорожная карта инвестора» </t>
  </si>
  <si>
    <t>Отдел образования Калинковичского райисполкома. Комплекс зданий (одноэтажное кирпичное здание школы с ограждением и благоустройством, Калинковичский район, аг. Капличи, ул. Советская, 68; Здание котельной, Калинковичский район, аг. Капличи, ул. Советская, 68).</t>
  </si>
  <si>
    <t>отопление - котел на твердом топливе; централизованная система холодного водоснабжения; централизованная система электроснабжения; КТП-225/100   ПС 35  Дубняки, свободные мощности 30 кВт</t>
  </si>
  <si>
    <t>Отдел образования Калинковичского райисполкома. Комплекс зданий (здание двухэтажное корпичное школы, Калинковичский район, аг. Савичи, ул. Юбилейная, 32А; тир, Калинковичский район, аг. Савичи, ул. Юбилейная, 32А/5; сарай, Калинковичский район, аг. Савичи, ул. Юбилейная, 32А/6).</t>
  </si>
  <si>
    <t>отопление - центральное; водопровод - центральный; канализация - центральная; электроснабжение - открытая электпропроводка; ТП-758 2*250 ПС 35  Дубняки, свободные мощности 150 кВт</t>
  </si>
  <si>
    <t>Коммунальное унитарное предприятие "Коммунальник Калинковичский". Комплекс зданий (здание овощехранилища, г. Калинковичи, пер. Транспортный, 28; здание холодильника, г. Калинковичи, пер. Транспортный, 28/4; здание овощной базы, г. Калинковичи, пер. Транспортный, 28/6; здание картофелехранилища, г. Калинковичи, пер. Транспортный, 28/5; здание проходной, г. Калинковичи, пер. Транспортный, 28/2; здание фруктохранилища, г. Калинковичи, пер. Транспортный, 28/3; сооружение трансформаторной подстанции с кабельными линиями, г. Калинковичи, пер. Транспортный, 28/1).</t>
  </si>
  <si>
    <t xml:space="preserve">2343,1 (751,7 м) - линии    </t>
  </si>
  <si>
    <t>отопление - котел на твердом топливе; центральная система холодного водоснабжения; канализация - централизованная система; центральная система электроснабжения; ТП-10 балансовая принадлежность ЭЧС-4, свободные мощности    300 кВт</t>
  </si>
  <si>
    <t>Коммунальное унитарное предприятие "Коммунальник Калинковичский". Здание бани, Калинковичский район, аг. Юровичи, ул. Мозырская, 2А</t>
  </si>
  <si>
    <t>отопление - центральное; электроснабжение - скрытая электропроводка; водопровод -  центральный; канализация - местная; КТП-544/100 ПС110 Юровичи, свободные мощности 50 кВт</t>
  </si>
  <si>
    <t>Коммунальное унитарное предприятие "Коммунальник Калинковичский". Здание бани, Калинковичский район, аг. Савичи, ул. Юбилейная, 3Б</t>
  </si>
  <si>
    <t>отопление - печь. автономное; холодное водоснабжение - централизованная система; канализация - автономная система; горячее водоснабжение - автономная система; электроснабжение - централизованная система; ТП-249/250 ПС35Дубняки, свободнын мощности 20 кВт</t>
  </si>
  <si>
    <t>Коммунальное унитарное предприятие "Коммунальник Калинковичский". Здание бани, Калинковичский район, д. Прудок, ул. Молодежная, 108</t>
  </si>
  <si>
    <t>отопление - центральное; водопровод - центральный; канализация - местная; электроснабжение - скрытая электпропроводка; КТП-442/10 ПС110 Юровичи, свободные мощности  7,5 кВт</t>
  </si>
  <si>
    <t>Коммунальное унитарное предприятие "Коммунальник Калинковичский". Здание котельной, Калинковичский район, г.п. Озаричи, ул. Октябрьская, 32Д</t>
  </si>
  <si>
    <t>холодное водоснабжение - централизованная система; канализация - централизованная система; электроснабжение - централизованная система; ТП-297 100/160 ПС35 Озаричи, свободные мощности 50 кВт</t>
  </si>
  <si>
    <t>Коммунальное унитарное предприятие "Коммунальник Калинковичский". Здание котельной, Калинковичский район, аг. Савичи, ул. Юбилейная, 32Б</t>
  </si>
  <si>
    <t>отопление - водяное; электроснабжение - скрытая электропроводка; водопровод - центральный; канализация - местная; ТП-758 2*250 ПС35Дубняки, свободные мощности 20 кВт</t>
  </si>
  <si>
    <t>КУП "Добрушский коммунальник", здание котельной, д.Антоновка, ул.Сосновая, 1а</t>
  </si>
  <si>
    <t>Отдел образования Добрушского райисполкома, здание школы-детсада, д.Антоновка, ул.Сосновая, 1а</t>
  </si>
  <si>
    <t>КУП "Добрушский коммунальник", здание котельной, д.Огородня, ул.Советская, 1а</t>
  </si>
  <si>
    <t>УЗ "Добрушская ЦРБ", здание больницы, д.Огородня, ул.Советская, 1</t>
  </si>
  <si>
    <t>СУП "Тереховка-Агро" ОАО "Гомельхимсервис", комплекс зданий свинофермы, д.Васильевка</t>
  </si>
  <si>
    <t>ОАО "Гомельоблстрой", здание специализированное иного назначения, г.Добруш, ул.Полевая, 4</t>
  </si>
  <si>
    <t>Здание крахмального завода, п.Рассвет, ул.Вильямса</t>
  </si>
  <si>
    <t>КСУП "Оборона", здание свинокомплекса (6 единиц), аг.Корма</t>
  </si>
  <si>
    <t>Наличие инфраструктуры          (энерго- и газоснабжение, тепловые сети, вода, канализация,  транспортное сообщение)</t>
  </si>
  <si>
    <r>
      <t>Перечень  неиспользуемых и неэффективно используемых нежилых объектов недвижимого имущества, предлагаемых для реализации инвестиционных проектов, расположенных на территории</t>
    </r>
    <r>
      <rPr>
        <b/>
        <sz val="15"/>
        <color theme="1"/>
        <rFont val="Times New Roman"/>
        <family val="1"/>
        <charset val="204"/>
      </rPr>
      <t xml:space="preserve"> Брагинского района</t>
    </r>
  </si>
  <si>
    <r>
      <t>Перечень  неиспользуемых и неэффективно используемых нежилых объектов недвижимого имущества, предлагаемых для реализации инвестиционных проектов, расположенных на территории</t>
    </r>
    <r>
      <rPr>
        <b/>
        <sz val="15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Буда-Кошелевского района</t>
    </r>
  </si>
  <si>
    <t>2020, ноябрь</t>
  </si>
  <si>
    <t>2021, январь</t>
  </si>
  <si>
    <t xml:space="preserve">2014, сентябрь </t>
  </si>
  <si>
    <t>2022, январь</t>
  </si>
  <si>
    <r>
      <t xml:space="preserve">Перечень  неиспользуемых и неэффективно используемых нежилых объектов недвижимого имущества, предлагаемых для реализации инвестиционных проектов, расположенных на территории </t>
    </r>
    <r>
      <rPr>
        <b/>
        <sz val="15"/>
        <color theme="1"/>
        <rFont val="Times New Roman"/>
        <family val="1"/>
        <charset val="204"/>
      </rPr>
      <t>Гомельского района</t>
    </r>
  </si>
  <si>
    <t>Западнее д. Новая Мильча Красненского сельского совета               (ОАО "Гомельская птицефабрика"участок №2)</t>
  </si>
  <si>
    <r>
      <t>Перечень  неиспользуемых и неэффективно используемых нежилых объектов недвижимого имущества, предлагаемых для реализации инвестиционных проектов, расположенных на территории</t>
    </r>
    <r>
      <rPr>
        <b/>
        <sz val="15"/>
        <color theme="1"/>
        <rFont val="Times New Roman"/>
        <family val="1"/>
        <charset val="204"/>
      </rPr>
      <t xml:space="preserve"> Ельского района</t>
    </r>
  </si>
  <si>
    <t>Житковичский филиал Гомельского облпо                       Здание хлебокомбината,                                                  г. Житковичи, ул. Фрунзе</t>
  </si>
  <si>
    <t xml:space="preserve">Коммунальное жилищное унитарное предприятие "Уником", "Комплекс зданий, сооружений и оборудования асфальтобетонного завода" г. Жлобин, ул. Ленинградская, 30, 30/1, 30/2:
- двухэтажное кирпичное здание трансформаторной подстанции мощностью 160 Кв, инв. № 320/С-19588, пл. 20 кв.м.;
- одноэтажное кирпичное здание механической мастерской, инв. № 320/С-19589, пл.52,6 кв.м.;
-здание бытового помещения, инв. № 320/С-19590, пл. 91,7 кв.м.
</t>
  </si>
  <si>
    <t xml:space="preserve">Отдел образования  Жлобинского райисполкома "Комплекс зданий", аг. Пиревичи, ул. Чкалова В.П., 9/1,9/2, 9/3, 9/4, 9/6: 
 - здание школы, инв. № 320/С-27533;
 - здание спального корпуса № 1, инв. № 320/С-27534; 
- здание спального корпуса № 2,  инв. № 320/С-29492;
- здание учебных мастерских и сельскохозяйственного труда, инв.  № 320/С-29493; 
- здание хозяйственного корпуса, инв.  № 320/С-29494; 
- здание свинарника, инв. № 320/С-29496;
- ограждение, инв.  № 320/С-36716; 
- водопроводная сеть, инв. № 320/С-37280;
- канализационная сеть,  инв. № 320/С-37281;
- тепловая сеть, инв. № 320/С-37282.
</t>
  </si>
  <si>
    <t xml:space="preserve">КУП "Жлобинский центр управления районной коммунальной собственностью", "Комплекс зданий", г.Жлобин, ул. Матросова, 39:
- четырехэтажное административно-бытовое помещение с пристроенным производственным корпусом и подвалом, инв. №320/D-23077;  
- здание цеха строче-вышивки, инв. №320/С-27738; 
- здание специализированное складов, инв. №320/С-27733; 
- здание плотницкой мастерской, инв. №320/С-27735. 
</t>
  </si>
  <si>
    <t>ОАО "БЕЛФА" г.Жлобин, "Изолированное помещение (склады № 9 и 10)",  г.Жлобин, ул. Красный проезд, 2, инв. №320/D-34611.</t>
  </si>
  <si>
    <t xml:space="preserve">ОАО "БЕЛФА" г.Жлобин, "Изолированное помещение (вязальный цех № 2)", г.Жлобин, ул. Красный проезд, 2  инв. № 320/D-34622.         </t>
  </si>
  <si>
    <t xml:space="preserve">ОАО "БЕЛФА" г.Жлобин, "Изолированное помещение (приготовительный цех)", г.Жлобин, ул. Красный проезд, 2,   инв. № 320/D-34623.                            </t>
  </si>
  <si>
    <t xml:space="preserve">ОАО "БЕЛФА" г.Жлобин, "Гараж на пять транспортных единиц с диспетчерской", г.Жлобин, ул. Красный проезд, 2,   инв. № 320/С-14327.                      </t>
  </si>
  <si>
    <t>ОАО "БЕЛФА" г.Жлобин,                                     Гараж на восемь транспортных единиц с диспетчерской,                            инв. № 320/С-14327                                                   Гомельская область, г.Жлобин, ул. Красный проезд, 2</t>
  </si>
  <si>
    <t>ОАО "БЕЛФА" г.Жлобин, "Административно-управленческий корпус с залом собраний", г.Жлобин, ул. Красный проезд, 2, инв. № 320/С-14328.</t>
  </si>
  <si>
    <r>
      <t xml:space="preserve">Перечень  неиспользуемых и неэффективно используемых нежилых объектов недвижимого имущества, предлагаемых для реализации инвестиционных проектов, расположенных на территории </t>
    </r>
    <r>
      <rPr>
        <b/>
        <sz val="15"/>
        <color theme="1"/>
        <rFont val="Times New Roman"/>
        <family val="1"/>
        <charset val="204"/>
      </rPr>
      <t>Жлобинского района</t>
    </r>
  </si>
  <si>
    <r>
      <t xml:space="preserve">Перечень  неиспользуемых и неэффективно используемых нежилых объектов недвижимого имущества, предлагаемых для реализации инвестиционных проектов, расположенных на территории </t>
    </r>
    <r>
      <rPr>
        <b/>
        <sz val="14"/>
        <color theme="1"/>
        <rFont val="Times New Roman"/>
        <family val="1"/>
        <charset val="204"/>
      </rPr>
      <t>Калинковичского района</t>
    </r>
  </si>
  <si>
    <t>Величина электрической мощности, возможной к подключению к существующим электрическим сетям без их реконструкции, кВт           (*, **)</t>
  </si>
  <si>
    <t xml:space="preserve">Величина электрической мощности объекта, возможной к подключению к электрическим сетям в случае строительства сетей напряжением 10 кВ и реконструкции системной подстанции с увеличением мощности силовых трансформаторов, кВт                           (*,**) </t>
  </si>
  <si>
    <t xml:space="preserve">450                                      Величина возможной электрической мощности подключения инвестиционного объекта от существующих сетей приведена с учетом всех неиспользуемых объектов недвижимости, расположенных вблизи  </t>
  </si>
  <si>
    <t xml:space="preserve">18000                                                                              Величина возможной электрической мощности подключения инвестиционного объекта от ПС-35 кВ "Буда-Кошелево" приведена с учетом всех инвестплощадок и неиспользуемых объектов недвижимости  </t>
  </si>
  <si>
    <t xml:space="preserve">230                                      Величина возможной электрической мощности подключения инвестиционного объекта от существующих сетей приведена с учетом всех неиспользуемых объектов недвижимости, расположенных вблизи  </t>
  </si>
  <si>
    <t>информация отсутствует</t>
  </si>
  <si>
    <t>Величина электрической мощности, возможной к подключению к существующим электрическим сетям без их реконструкции, кВт (*, **)</t>
  </si>
  <si>
    <t>информации не имеется</t>
  </si>
  <si>
    <t xml:space="preserve">имеющиеся электрические сети не находятся на балансе РУП "Гомельэнерго" </t>
  </si>
  <si>
    <t>Отдел образования, спорта и туризма Брагинского райисполкома, здание ГУО Асаревичского учебно-педагогического комплекса «Детский сад-базовая общеобразовательная школа»,  Гомельская область, Брагинский район, Новоиолченский с/с, д.Асаревичи, ул.Елены Белевич, 2А</t>
  </si>
  <si>
    <t>электроснабжение, питьевая вода, канализация, транспортное сообщение</t>
  </si>
  <si>
    <t xml:space="preserve">Деятельность на территории средних, малых городских поселений, сельской местности.   </t>
  </si>
  <si>
    <t>объект агроэкоту-ризма, гостиничные услуги</t>
  </si>
  <si>
    <t>Размещен на сайте Брагинского райисполкома, интерактивном портале "Дорожная карта инвестора"</t>
  </si>
  <si>
    <t xml:space="preserve">3000                                                      Величина возможной электрической мощности подключения инвестиционного объекта от ПС-35 кВ "Уваровичи" приведена с учетом всех инвестплощадок и неиспользуемых объектов недвижимости  </t>
  </si>
  <si>
    <t xml:space="preserve">100                                      Величина возможной электрической мощности подключения инвестиционного объекта от существующих сетей приведена с учетом всех неиспользуемых объектов недвижимости, расположенных вблизи  </t>
  </si>
  <si>
    <t xml:space="preserve">300                                      Величина возможной электрической мощности подключения инвестиционного объекта от существующих сетей приведена с учетом всех инвестплощадок неиспользуемых объектов недвижимости, расположенных вблизи  </t>
  </si>
  <si>
    <t xml:space="preserve">3000                                                                              Величина возможной электрической мощности подключения инвестиционного объекта от ПС-35 кВ "Боец" приведена с учетом всех инвестплощадок и неиспользуемых объектов недвижимости  </t>
  </si>
  <si>
    <t xml:space="preserve">9000                                                                              ПС-110 кВ "Коммунар"   </t>
  </si>
  <si>
    <t>Ближайшая ВЛ-10 кВ -        0,3 км                                           1000 кВт</t>
  </si>
  <si>
    <t xml:space="preserve">90                                              Величина возможной электрической мощности подключения инвестиционного объекта от существующих сетей приведена с учетом всех неиспользуемых объектов недвижимости, расположенных вблизи  </t>
  </si>
  <si>
    <t xml:space="preserve">6500                                                                              Величина возможной электрической мощности подключения инвестиционного объекта от ПС-110 кВ "Ветка" приведена с учетом всех инвестплощадок и неиспользуемых объектов недвижимости  </t>
  </si>
  <si>
    <t>7000 
ПС-110 кВ "Марковичи"</t>
  </si>
  <si>
    <t>электроснабжение (имеющаяся свободная мощность 100кВт, ПС-35 "Носовичи", ВЛ-10кВ №1803, ТП-548 250 кВА), на территории сети водоснабжения, канализации, гозаснабжения, установка насосная НУ-НСО-32-7,5, модуль регулирования отопления, счетчик газа, насос STAR-RS 15/6-130</t>
  </si>
  <si>
    <t xml:space="preserve"> Декрет Президента РБ № 6 и 
№ 10</t>
  </si>
  <si>
    <t>размещение торгового объекта, гостиничного комплекса</t>
  </si>
  <si>
    <t>Размещение на интерактивном портале "Дорожная карта инвестора"</t>
  </si>
  <si>
    <t>электроснабжение (имеющаяся свободная мощность 100кВт, ПС-35 "Носовичи", ВЛ-10кВ №1803, ТП-548 250 кВА), на территории сети водоснабжения, канализации, гозаснабжения, котельная (принадлежащая КУП "Добрушский коммунальник")</t>
  </si>
  <si>
    <t>электроснабжение (имеющаяся свободная мощность 250кВт, подключение от ближайшей ВЛ-10кВ №991 ПС "Огородня" от опоры 1/14 - 10м), трубопровод канализации длиной 18,4м, выгребная яма, трубопровод тепловой сети протяженностью 35,7м., два котла Минск-1; установка насосная НУ-НСО-32-2,2; насос F-40/160 B</t>
  </si>
  <si>
    <t>электроснабжение (имеющаяся свободная мощность 250кВт, подключение от ближайшей ВЛ-10кВ №991 ПС "Огородня" от опоры 1/14 - 10м), на территории земельного участка имеется водопровод, канализация, асфальтобетонная дорожка, три выгребные ямы общей площадью 1753,7 кв. м, котельная (принадлежащая КУП "Добрушский коммунальник")</t>
  </si>
  <si>
    <t>электроснабжение (имеющаяся свободная мощность 200кВт, ПС-110 "Тереховка", ВЛ-10кВ №963, ТП-292 2х250 кВА)</t>
  </si>
  <si>
    <t>строительство логистического ценрта</t>
  </si>
  <si>
    <t>Размещение на сайте Комитета государственного имущества Гомельского облисполкома</t>
  </si>
  <si>
    <t xml:space="preserve">100                                                     Величина возможной электрической мощности подключения инвестиционного объекта от существующих сетей приведена с учетом всех неиспользуемых объектов недвижимости, расположенных вблизи  </t>
  </si>
  <si>
    <t xml:space="preserve">1000
Величина возможной электрической мощности подключения инвестиционного объекта от ПС-35 кВ "Носовичи" приведена с учетом всех инвестплощадок и неиспользуемых объектов недвижимости  </t>
  </si>
  <si>
    <t xml:space="preserve">250                                                     Величина возможной электрической мощности подключения инвестиционного объекта от существующих сетей приведена с учетом всех неиспользуемых объектов недвижимости, расположенных вблизи  </t>
  </si>
  <si>
    <t xml:space="preserve">4000                                                Величина возможной электрической мощности подключения инвестиционного объекта от ПС-110 кВ "Огородня" приведена с учетом всех инвестплощадок и неиспользуемых объектов недвижимости  </t>
  </si>
  <si>
    <t>6000                                               ПС-110 кВ "Тереховка"</t>
  </si>
  <si>
    <t>1500                                                ПС-110 кВ "Ельск"</t>
  </si>
  <si>
    <t xml:space="preserve">25000                                                           Величина возможной электрической мощности подключения инвестиционного объекта от ПС-110 кВ "Житковичи" приведена с учетом всех инвестплощадок и неиспользуемых объектов недвижимости  </t>
  </si>
  <si>
    <t>2100                                                ПС-35 кВ "Хвоенск"</t>
  </si>
  <si>
    <t>4600                                                   ПС-110 кВ "Кольно"</t>
  </si>
  <si>
    <t xml:space="preserve">300                                                             Величина возможной электрической мощности подключения инвестиционного объекта от ПС-35 кВ "Бронислав" приведена с учетом всех инвестплощадок и неиспользуемых объектов недвижимости          </t>
  </si>
  <si>
    <t>900                                               Величина возможной электрической мощности подключения инвестиционного объекта от ПС-35 кВ "Туров" приведена с учетом всех инвестплощадок и неиспользуемых объектов недвижимости</t>
  </si>
  <si>
    <t>3900                                                   ПС-110 кВ "Дяковичи"</t>
  </si>
  <si>
    <t>3900                                                   ПС-110 кВ "Морохорово"</t>
  </si>
  <si>
    <t xml:space="preserve">500                                                             Величина возможной электрической мощности подключения инвестиционного объекта от ПС-35 кВ "М.Малешев" приведена с учетом всех инвестплощадок и неиспользуемых объектов недвижимости          </t>
  </si>
  <si>
    <t xml:space="preserve">100                                                                 Величина возможной электрической мощности подключения инвестиционного объекта от существующих сетей приведена с учетом всех неиспользуемых объектов недвижимости, расположенных вблизи  </t>
  </si>
  <si>
    <t>резерв отсутствует</t>
  </si>
  <si>
    <t>9000                                                   ПС-110 кВ "Березняки"</t>
  </si>
  <si>
    <t>Организация и участие в мероприятиях (конференции, семинары, ярмарки, выставки и т.д.) инвестиционной направленности</t>
  </si>
  <si>
    <t>18000                                                     Величина возможной электрической мощности подключения инвестиционного объекта от ПС-110 кВ "Жлобин-Северная" приведена с учетом всех инвестплощадок и неиспользуемых объектов недвижимости</t>
  </si>
  <si>
    <t>4000                                              ПС-110 кВ "Пиревичи"</t>
  </si>
  <si>
    <t xml:space="preserve">28000                                                                  Величина возможной электрической мощности подключения инвестиционного объекта от ПС-110 кВ "ФИМ" приведена с учетом всех инвестплощадок и неиспользуемых объектов недвижимости   </t>
  </si>
  <si>
    <t>1200                                                     Величина возможной электрической мощности подключения инвестиционного объекта от ПС-35 кВ "Дубняки" приведена с учетом всех инвестплощадок и неиспользуемых объектов недвижимости</t>
  </si>
  <si>
    <t xml:space="preserve">3800                                                                              Величина возможной электрической мощности подключения инвестиционного объекта от ПС-110 кВ "Юровичи" приведена с учетом всех инвестплощадок и неиспользуемых объектов недвижимости  </t>
  </si>
  <si>
    <t>900                                                                ПС-35 кВ "Озаричи"</t>
  </si>
  <si>
    <t>Информация отсутствует</t>
  </si>
  <si>
    <r>
      <rPr>
        <b/>
        <sz val="12"/>
        <color rgb="FF000000"/>
        <rFont val="Times New Roman"/>
        <family val="1"/>
        <charset val="204"/>
      </rPr>
      <t xml:space="preserve">ОАО "Гомельоблстрой"         </t>
    </r>
    <r>
      <rPr>
        <sz val="12"/>
        <color rgb="FF000000"/>
        <rFont val="Times New Roman"/>
        <family val="1"/>
        <charset val="204"/>
      </rPr>
      <t xml:space="preserve">                        Двухэтажное административное кирпичное здание, г. Буда-Кошелево,
 ул. Техническая, 11</t>
    </r>
  </si>
  <si>
    <r>
      <rPr>
        <b/>
        <sz val="12"/>
        <color rgb="FF000000"/>
        <rFont val="Times New Roman"/>
        <family val="1"/>
        <charset val="204"/>
      </rPr>
      <t xml:space="preserve">ОАО "Гомельоблстрой"     </t>
    </r>
    <r>
      <rPr>
        <sz val="12"/>
        <color rgb="FF000000"/>
        <rFont val="Times New Roman"/>
        <family val="1"/>
        <charset val="204"/>
      </rPr>
      <t>Одноэтажное железобетонное здание склада с гаражом, г. Буда-Кошелево,                  ул. Техническая, 11/3</t>
    </r>
  </si>
  <si>
    <r>
      <rPr>
        <b/>
        <sz val="12"/>
        <color rgb="FF000000"/>
        <rFont val="Times New Roman"/>
        <family val="1"/>
        <charset val="204"/>
      </rPr>
      <t xml:space="preserve">ОАО "Гомельоблстрой"     </t>
    </r>
    <r>
      <rPr>
        <sz val="12"/>
        <color rgb="FF000000"/>
        <rFont val="Times New Roman"/>
        <family val="1"/>
        <charset val="204"/>
      </rPr>
      <t xml:space="preserve">Одноэтажное кирпичное здание автогаража на 25 автомашин, 
г. Буда-Кошелево, ул. Техническая, 11/2  </t>
    </r>
  </si>
  <si>
    <r>
      <rPr>
        <b/>
        <sz val="12"/>
        <color rgb="FF000000"/>
        <rFont val="Times New Roman"/>
        <family val="1"/>
        <charset val="204"/>
      </rPr>
      <t xml:space="preserve">ОАО "Буда-Кошелевский комбинат бытового обслуживания"     </t>
    </r>
    <r>
      <rPr>
        <sz val="12"/>
        <color rgb="FF000000"/>
        <rFont val="Times New Roman"/>
        <family val="1"/>
        <charset val="204"/>
      </rPr>
      <t>Одноэтажное кирпичное здание гаража,  бытовое помещение, административное здание,  г. Буда-Кошелево, ул. 50 лет Октября, 28</t>
    </r>
  </si>
  <si>
    <r>
      <rPr>
        <b/>
        <sz val="12"/>
        <color rgb="FF000000"/>
        <rFont val="Times New Roman"/>
        <family val="1"/>
        <charset val="204"/>
      </rPr>
      <t xml:space="preserve">Буда-Кошелевское районное поребительское общество   </t>
    </r>
    <r>
      <rPr>
        <sz val="12"/>
        <color rgb="FF000000"/>
        <rFont val="Times New Roman"/>
        <family val="1"/>
        <charset val="204"/>
      </rPr>
      <t xml:space="preserve">           Одноэтажное панельное, блочное здание цеха овсяного печенья с котельной, тамбуром, Буда-Кошелевский район, г.п. Уваровичи, ул. Базарная, 34</t>
    </r>
  </si>
  <si>
    <r>
      <t xml:space="preserve">Буда-Кошелевское районное поребительское общество            </t>
    </r>
    <r>
      <rPr>
        <sz val="12"/>
        <color rgb="FF000000"/>
        <rFont val="Times New Roman"/>
        <family val="1"/>
        <charset val="204"/>
      </rPr>
      <t>Одноэтажное кирпичное здание комплекса Прищепа; кондитерский цех, мясной цех, склад с одной блочной отапливаемой пристройкой, с двумя холодными пристройками, подвалом, г.Буда-Кошелево, ул. Прищепы, 3Б</t>
    </r>
  </si>
  <si>
    <r>
      <rPr>
        <b/>
        <sz val="12"/>
        <color rgb="FF000000"/>
        <rFont val="Times New Roman"/>
        <family val="1"/>
        <charset val="204"/>
      </rPr>
      <t xml:space="preserve">Буда-Кошелевское районное поребительское общество        </t>
    </r>
    <r>
      <rPr>
        <sz val="12"/>
        <color rgb="FF000000"/>
        <rFont val="Times New Roman"/>
        <family val="1"/>
        <charset val="204"/>
      </rPr>
      <t xml:space="preserve">       Одноэтажное здание магазина "Уцененные товары", г. Буда-Кошелево, ул. 50 лет Октября, 27 (рынок)</t>
    </r>
  </si>
  <si>
    <r>
      <t xml:space="preserve">СП "АМИПАК"- ОАО         </t>
    </r>
    <r>
      <rPr>
        <sz val="12"/>
        <color rgb="FF000000"/>
        <rFont val="Times New Roman"/>
        <family val="1"/>
        <charset val="204"/>
      </rPr>
      <t>Одноэтажное кирпичное здание коровника, вблизи п. Светлый</t>
    </r>
  </si>
  <si>
    <r>
      <rPr>
        <b/>
        <sz val="12"/>
        <color rgb="FF000000"/>
        <rFont val="Times New Roman"/>
        <family val="1"/>
        <charset val="204"/>
      </rPr>
      <t xml:space="preserve">КЖУП "Буда-Кошелевский коммунальник"               </t>
    </r>
    <r>
      <rPr>
        <sz val="12"/>
        <color rgb="FF000000"/>
        <rFont val="Times New Roman"/>
        <family val="1"/>
        <charset val="204"/>
      </rPr>
      <t xml:space="preserve">                            Одноэтажное кирпичное здание загородного участка связи МТТС с подвалом и гаражом, Буда-Кошелевский район, аг. Коммунар, ул. Ленина В.И., 42Г</t>
    </r>
  </si>
  <si>
    <r>
      <t xml:space="preserve">Перечень  неиспользуемых и неэффективно используемых нежилых объектов недвижимого имущества, предлагаемых для реализации инвестиционных проектов,
 расположенных на территории </t>
    </r>
    <r>
      <rPr>
        <b/>
        <sz val="15"/>
        <color theme="1"/>
        <rFont val="Times New Roman"/>
        <family val="1"/>
        <charset val="204"/>
      </rPr>
      <t>Ветковского района</t>
    </r>
  </si>
  <si>
    <r>
      <t xml:space="preserve">Перечень  неиспользуемых и неэффективно используемых нежилых объектов недвижимого имущества, предлагаемых для реализации инвестиционных проектов, 
расположенных на территории </t>
    </r>
    <r>
      <rPr>
        <b/>
        <sz val="15"/>
        <color theme="1"/>
        <rFont val="Times New Roman"/>
        <family val="1"/>
        <charset val="204"/>
      </rPr>
      <t>Добрушского района</t>
    </r>
  </si>
  <si>
    <r>
      <t xml:space="preserve">Перечень неиспользуемых и неэффективно используемых нежилых объектов недвижимого имущества, предлагаемых для реализации инвестиционных проектов, 
расположенных на территории </t>
    </r>
    <r>
      <rPr>
        <b/>
        <sz val="15"/>
        <color theme="1"/>
        <rFont val="Times New Roman"/>
        <family val="1"/>
        <charset val="204"/>
      </rPr>
      <t>Житковичского района</t>
    </r>
  </si>
  <si>
    <t xml:space="preserve">Целевой подход, импортозамещение, кооперация,  импортозамещение, 689 </t>
  </si>
  <si>
    <t>Индустриальная площадка,  придорожный сервис, кемперные стоянки, торговля, общепит, сельское хозяйство (ИК и КФХ), строительство</t>
  </si>
  <si>
    <t>Инвестиционное предложение района.</t>
  </si>
  <si>
    <t xml:space="preserve"> Краткое описание, цель проекта. Наличие ТЭО, БП. Наличие ресурсов, рынков сбыта.Ориентировочная стоимость, млн.руб./ млн.долл.США</t>
  </si>
  <si>
    <t>Индустриальная площадка</t>
  </si>
  <si>
    <t>Декреты  6, 10</t>
  </si>
  <si>
    <t>Декреты 6, 10</t>
  </si>
  <si>
    <t>КЖУП "Ветковское", сооружение специализированное транспорта (гараж), инв. №311/С-28718, г.Ветка, ул. Дмитрия Ковалева, 101</t>
  </si>
  <si>
    <t>Площадка 1</t>
  </si>
  <si>
    <t>Площадка 2</t>
  </si>
  <si>
    <t>Площадка 3</t>
  </si>
  <si>
    <t>Площадка 4</t>
  </si>
  <si>
    <t>Площадка 5</t>
  </si>
  <si>
    <t>Сфера услуг</t>
  </si>
  <si>
    <t xml:space="preserve">расположен в г.Ветка, 20 км. от железной дороги г. Гомеля, 15 км. от аэропорта г. Гомеля, газоснабжение, отопление - водяное, электроснабжение, водоснабжение, водоотведение имеется. </t>
  </si>
  <si>
    <t xml:space="preserve">расположен в г.Ветка, 20 км. от железной дороги г. Гомеля, 15 км. от аэропорта г. Гомеля, коммуникации отсутствуют. </t>
  </si>
  <si>
    <t xml:space="preserve">расположен в г.Ветка, 20 км. от железной дороги г. Гомеля, 15 км. от аэропорта г. Гомеля, отопление-центральное, водоснабжение, водоотведение, электроснабжение имеются. </t>
  </si>
  <si>
    <t xml:space="preserve">расположен в г.Ветка, 20 км. от железной дорои г. Гомеля, 15 км. от аэропорта г. Гомеля, коммуникации отсутствуют. </t>
  </si>
  <si>
    <t>расположен в г.Ветка, 20 км. от железной дороги г. Гомеля, 15 км. от аэропорта г. Гомеля, отопление,  холодное водоснабжение, водоотведение, электроснабжение имеется.</t>
  </si>
  <si>
    <t xml:space="preserve">расположен в г.Ветка, 20 км. от железной дороги г. Гомеля, 15 км. от аэропорта г. Гомеля, отопление-центральное, холодное водоснабжение, канализация, электроснабжение имеются. </t>
  </si>
  <si>
    <t xml:space="preserve">ОАО "Ветковский КБО", (административное здание, трансформаторная подстанция), г.Ветка, ул. Ленина В.И.,2. 2А </t>
  </si>
  <si>
    <t xml:space="preserve">До автомобильной асфальтной дороги  Р-30 - 500 м. 
До районного центра г. Ветка – 3 км.
Железная дорога: расстояние до погрузочной площадки - 23 км., водоснабжение, электроснабжение имеются. </t>
  </si>
  <si>
    <t xml:space="preserve">На объекте имеется действующая трансформаторная подстанция ТП-369 мощностью 250 кВА (не баланс РЭС) и сети электроснабжения 0,4 кВ (не баланс РЭС), обеспечивающие электроснабжением данный объект. ТП-369 находится в транзите КЛ-10 кВ №857 ПС «Ветка». К ТП подключены также другие абоненты (прокуратура, магазин, ресторан).
.Резерв мощности и возможность подключения согласовать с владельцем сетей электроснабжения . Сети не на балансе РУП «Гомельэнерго».            </t>
  </si>
  <si>
    <t>На объекте имеется действующая трансформаторная подстанция КТП-328 100 кВА на ВЛ-10кВ №851 и сети электроснабжения 0,4 кВ, обеспечивающие электроснабжением данный объект. При необходимости мощность КТП можно увеличить до 160 кВА (145 кВт). •Сети не на балансе РУП «Гомельэнерго».                                       Возможность подключения согласовать с владельцем сетей.</t>
  </si>
  <si>
    <t xml:space="preserve">Рядом с объектом имеется трансформаторная подстанция ТП-530/2*250, подключенная к ВЛ-10кВ № 851 ПС "Ветка" с резервом мощности 180 кВт (мощность с учетом площадки № 4). </t>
  </si>
  <si>
    <t>Рядом с объектом имеется трансформаторная подстанция ТП-530/2*250, подключенная к ВЛ-10кВ № 851 ПС "Ветка" с резервом мощности 180 кВт (мощность с учетом площадки № 3).</t>
  </si>
  <si>
    <t>Целевой подход, 689</t>
  </si>
  <si>
    <t>Производство</t>
  </si>
  <si>
    <t xml:space="preserve">ИНВЕСТИЦИОННЫЙ ПРОЕКТ «Модернизация производства вибропрессованных изделий на асфальтобетонном заводе и приобретением комплекса по устройству цементобетонных покрытий и бортового камня», </t>
  </si>
  <si>
    <t>Иные виды деятельности, не запрещенные законодателсьтвом республики Беларусь: допускается размещение производственных обьектов с базовыми размерами СЗЗ не более 500 м.</t>
  </si>
  <si>
    <t>Санитарные ограничения: в связи с расположением объекта в жилой зоне, инвестиционная площадка предусмотрена для размещения сооружений и иных объектов, не являющихся объектами воздействия на здоровье человека и окружающую среду, либо предусмотреть мероприятия по изменение установленных размеров СЗЗ в в соответствии со специфическими санитарно-эпидемиологическими требованиями к установлению санитарно-защитных зон объектов, являющихся объектами воздействия на здоровье человека и окружающую среду, утвержденных постановлением СМ РБ от 11.12.2019 № 847.</t>
  </si>
  <si>
    <t>КЖУП "Ветковское", здание канализационно-насосной станции, инв. №311/С-35932, г.Ветка, ул. Дмитрия Ковалева, 116/6</t>
  </si>
  <si>
    <t>КПРСУП "Гомельоблдорстрой" (ДРСУ № 185), г.Ветка, ул. Батракова М.Г., 44 (асфальтобетонный завод)</t>
  </si>
  <si>
    <t>Инвестиционное предложение</t>
  </si>
  <si>
    <t>ОАО "Ветковксий агросервис", г.Ветка, ул. Дмитрия Ковалева , 130 (рапсовый завод)</t>
  </si>
  <si>
    <t>расположен в г.Ветка, 20 км. от железной дороги г. Гомеля, 15 км. от аэропорта г. Гомеля, холодное водоснабжение,  электроснабжение имеется.</t>
  </si>
  <si>
    <r>
      <t>Инвестиционное предложение «Производство растительного масла» на базе ОАО «Ветковский агросервис». Сумма инвестиций 1,5 млн. долл. США.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Выпускаемая продукция: натуральные растительные масла для косметологии на основе горчицы, зверобоя, редьки масличной, а также репейника. Растительный жмых. Производственная мощность 500 тонн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год.</t>
    </r>
  </si>
  <si>
    <t>На объекте имеется действующая трансформаторная подстанция ТП-525 мощностью 250 кВА , обеспечивающая электроснабжением 6 потребителей.</t>
  </si>
  <si>
    <t xml:space="preserve">На объекте имеется действующая трансформаторная подстанция ТП-530 мощностью 400 кВА , обеспечивающая электроснабжением данный обьект. </t>
  </si>
  <si>
    <r>
      <t xml:space="preserve">Перечень  неиспользуемых и неэффективно используемых нежилых объектов недвижимого имущества, предлагаемых для реализации инвестиционных проектов, расположенных на территории </t>
    </r>
    <r>
      <rPr>
        <b/>
        <sz val="14"/>
        <color theme="1"/>
        <rFont val="Times New Roman"/>
        <family val="1"/>
        <charset val="204"/>
      </rPr>
      <t>Ветковского района</t>
    </r>
  </si>
  <si>
    <t>КЖУП "Ветковское", котельная, инв. №311/С-35939, г.Ветка, ул. Дмитрия Ковалева, 116А/2</t>
  </si>
  <si>
    <t>КЖУП "Ветковское", складские помещения, инв. №311/С-35937, г.Ветка, ул. Дмитрия Ковалева, 116А/3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</si>
</sst>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19]mmmm\ yyyy;@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textRotation="90" wrapText="1"/>
    </xf>
    <xf numFmtId="0" fontId="4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/>
    <xf numFmtId="0" fontId="6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textRotation="90" wrapText="1"/>
    </xf>
    <xf numFmtId="0" fontId="10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0" fillId="3" borderId="1" xfId="0" applyFont="1" applyFill="1" applyBorder="1" applyAlignment="1">
      <alignment horizontal="center" vertical="top" textRotation="90" wrapText="1"/>
    </xf>
    <xf numFmtId="0" fontId="10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top"/>
    </xf>
    <xf numFmtId="0" fontId="10" fillId="4" borderId="1" xfId="0" applyFont="1" applyFill="1" applyBorder="1"/>
    <xf numFmtId="0" fontId="12" fillId="4" borderId="1" xfId="0" applyFont="1" applyFill="1" applyBorder="1"/>
    <xf numFmtId="2" fontId="11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/>
    </xf>
    <xf numFmtId="164" fontId="11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7" fontId="11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/>
    <xf numFmtId="0" fontId="13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textRotation="90" wrapText="1"/>
    </xf>
    <xf numFmtId="0" fontId="10" fillId="4" borderId="1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center" vertical="top" wrapText="1"/>
    </xf>
    <xf numFmtId="164" fontId="10" fillId="4" borderId="0" xfId="0" applyNumberFormat="1" applyFont="1" applyFill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4" borderId="1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165" fontId="11" fillId="4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textRotation="90" wrapText="1"/>
    </xf>
    <xf numFmtId="166" fontId="11" fillId="4" borderId="1" xfId="0" applyNumberFormat="1" applyFont="1" applyFill="1" applyBorder="1" applyAlignment="1">
      <alignment horizontal="center" vertical="top" wrapText="1"/>
    </xf>
    <xf numFmtId="166" fontId="11" fillId="2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5" fillId="0" borderId="0" xfId="0" applyFont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textRotation="90"/>
    </xf>
    <xf numFmtId="0" fontId="10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textRotation="90"/>
    </xf>
    <xf numFmtId="0" fontId="16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readingOrder="1"/>
    </xf>
    <xf numFmtId="0" fontId="10" fillId="0" borderId="0" xfId="0" applyFont="1"/>
    <xf numFmtId="0" fontId="21" fillId="0" borderId="0" xfId="0" applyFont="1" applyAlignment="1">
      <alignment textRotation="90"/>
    </xf>
    <xf numFmtId="0" fontId="9" fillId="0" borderId="6" xfId="0" applyFont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textRotation="90" wrapText="1"/>
    </xf>
    <xf numFmtId="0" fontId="10" fillId="4" borderId="4" xfId="0" applyFont="1" applyFill="1" applyBorder="1" applyAlignment="1">
      <alignment horizontal="center" textRotation="90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textRotation="90"/>
    </xf>
    <xf numFmtId="0" fontId="3" fillId="0" borderId="1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91440</xdr:rowOff>
    </xdr:from>
    <xdr:to>
      <xdr:col>14</xdr:col>
      <xdr:colOff>792480</xdr:colOff>
      <xdr:row>3</xdr:row>
      <xdr:rowOff>1215390</xdr:rowOff>
    </xdr:to>
    <xdr:sp macro="" textlink="">
      <xdr:nvSpPr>
        <xdr:cNvPr id="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1612880" y="2987040"/>
          <a:ext cx="307848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14</xdr:col>
      <xdr:colOff>714375</xdr:colOff>
      <xdr:row>3</xdr:row>
      <xdr:rowOff>2266950</xdr:rowOff>
    </xdr:to>
    <xdr:sp macro="" textlink="">
      <xdr:nvSpPr>
        <xdr:cNvPr id="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1612880" y="3078480"/>
          <a:ext cx="30003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</xdr:row>
      <xdr:rowOff>91440</xdr:rowOff>
    </xdr:from>
    <xdr:to>
      <xdr:col>15</xdr:col>
      <xdr:colOff>594360</xdr:colOff>
      <xdr:row>3</xdr:row>
      <xdr:rowOff>1215390</xdr:rowOff>
    </xdr:to>
    <xdr:sp macro="" textlink="">
      <xdr:nvSpPr>
        <xdr:cNvPr id="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707880" y="1013460"/>
          <a:ext cx="307848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15</xdr:col>
      <xdr:colOff>516255</xdr:colOff>
      <xdr:row>3</xdr:row>
      <xdr:rowOff>2358390</xdr:rowOff>
    </xdr:to>
    <xdr:sp macro="" textlink="">
      <xdr:nvSpPr>
        <xdr:cNvPr id="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707880" y="1402080"/>
          <a:ext cx="3000375" cy="235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91440</xdr:rowOff>
    </xdr:from>
    <xdr:to>
      <xdr:col>10</xdr:col>
      <xdr:colOff>2018030</xdr:colOff>
      <xdr:row>3</xdr:row>
      <xdr:rowOff>1169670</xdr:rowOff>
    </xdr:to>
    <xdr:sp macro="" textlink="">
      <xdr:nvSpPr>
        <xdr:cNvPr id="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567940"/>
          <a:ext cx="307848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1939925</xdr:colOff>
      <xdr:row>4</xdr:row>
      <xdr:rowOff>735330</xdr:rowOff>
    </xdr:to>
    <xdr:sp macro="" textlink="">
      <xdr:nvSpPr>
        <xdr:cNvPr id="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8801100" y="2659380"/>
          <a:ext cx="3000375" cy="235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346075</xdr:colOff>
      <xdr:row>3</xdr:row>
      <xdr:rowOff>1082040</xdr:rowOff>
    </xdr:to>
    <xdr:sp macro="" textlink="">
      <xdr:nvSpPr>
        <xdr:cNvPr id="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394460"/>
          <a:ext cx="3078480" cy="1394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267970</xdr:colOff>
      <xdr:row>4</xdr:row>
      <xdr:rowOff>422910</xdr:rowOff>
    </xdr:to>
    <xdr:sp macro="" textlink="">
      <xdr:nvSpPr>
        <xdr:cNvPr id="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394460"/>
          <a:ext cx="3000375" cy="235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2</xdr:row>
      <xdr:rowOff>0</xdr:rowOff>
    </xdr:from>
    <xdr:ext cx="3137535" cy="1390650"/>
    <xdr:sp macro="" textlink="">
      <xdr:nvSpPr>
        <xdr:cNvPr id="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394460"/>
          <a:ext cx="313753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3059430" cy="2354580"/>
    <xdr:sp macro="" textlink="">
      <xdr:nvSpPr>
        <xdr:cNvPr id="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39446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</xdr:row>
      <xdr:rowOff>7620</xdr:rowOff>
    </xdr:from>
    <xdr:ext cx="3059430" cy="2383155"/>
    <xdr:sp macro="" textlink="">
      <xdr:nvSpPr>
        <xdr:cNvPr id="1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464040" y="1234440"/>
          <a:ext cx="3059430" cy="2383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</xdr:row>
      <xdr:rowOff>1836420</xdr:rowOff>
    </xdr:from>
    <xdr:ext cx="3059430" cy="2385060"/>
    <xdr:sp macro="" textlink="">
      <xdr:nvSpPr>
        <xdr:cNvPr id="1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553700" y="448056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3059430" cy="2385060"/>
    <xdr:sp macro="" textlink="">
      <xdr:nvSpPr>
        <xdr:cNvPr id="1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448056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144780</xdr:colOff>
      <xdr:row>4</xdr:row>
      <xdr:rowOff>548640</xdr:rowOff>
    </xdr:from>
    <xdr:ext cx="3059430" cy="2415540"/>
    <xdr:sp macro="" textlink="">
      <xdr:nvSpPr>
        <xdr:cNvPr id="1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723120" y="473964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059430" cy="2415540"/>
    <xdr:sp macro="" textlink="">
      <xdr:nvSpPr>
        <xdr:cNvPr id="1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54483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400685</xdr:colOff>
      <xdr:row>7</xdr:row>
      <xdr:rowOff>800100</xdr:rowOff>
    </xdr:from>
    <xdr:ext cx="3059430" cy="2415540"/>
    <xdr:sp macro="" textlink="">
      <xdr:nvSpPr>
        <xdr:cNvPr id="1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560560" y="1632585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1920875</xdr:colOff>
      <xdr:row>8</xdr:row>
      <xdr:rowOff>1190625</xdr:rowOff>
    </xdr:from>
    <xdr:ext cx="3059430" cy="2415540"/>
    <xdr:sp macro="" textlink="">
      <xdr:nvSpPr>
        <xdr:cNvPr id="1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1080750" y="1914525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3059430" cy="2385060"/>
    <xdr:sp macro="" textlink="">
      <xdr:nvSpPr>
        <xdr:cNvPr id="1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737616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</xdr:row>
      <xdr:rowOff>0</xdr:rowOff>
    </xdr:from>
    <xdr:ext cx="3059430" cy="2415540"/>
    <xdr:sp macro="" textlink="">
      <xdr:nvSpPr>
        <xdr:cNvPr id="2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15443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</xdr:row>
      <xdr:rowOff>0</xdr:rowOff>
    </xdr:from>
    <xdr:ext cx="3059430" cy="2415540"/>
    <xdr:sp macro="" textlink="">
      <xdr:nvSpPr>
        <xdr:cNvPr id="2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302258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</xdr:row>
      <xdr:rowOff>0</xdr:rowOff>
    </xdr:from>
    <xdr:ext cx="3059430" cy="2415540"/>
    <xdr:sp macro="" textlink="">
      <xdr:nvSpPr>
        <xdr:cNvPr id="2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477518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</xdr:row>
      <xdr:rowOff>0</xdr:rowOff>
    </xdr:from>
    <xdr:ext cx="3059430" cy="2415540"/>
    <xdr:sp macro="" textlink="">
      <xdr:nvSpPr>
        <xdr:cNvPr id="2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477518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</xdr:row>
      <xdr:rowOff>0</xdr:rowOff>
    </xdr:from>
    <xdr:ext cx="3059430" cy="2415540"/>
    <xdr:sp macro="" textlink="">
      <xdr:nvSpPr>
        <xdr:cNvPr id="2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477518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</xdr:row>
      <xdr:rowOff>0</xdr:rowOff>
    </xdr:from>
    <xdr:ext cx="3059430" cy="2415540"/>
    <xdr:sp macro="" textlink="">
      <xdr:nvSpPr>
        <xdr:cNvPr id="2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477518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</xdr:row>
      <xdr:rowOff>0</xdr:rowOff>
    </xdr:from>
    <xdr:ext cx="3059430" cy="2388870"/>
    <xdr:sp macro="" textlink="">
      <xdr:nvSpPr>
        <xdr:cNvPr id="2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157460" y="14775180"/>
          <a:ext cx="3059430" cy="2388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</xdr:row>
      <xdr:rowOff>0</xdr:rowOff>
    </xdr:from>
    <xdr:ext cx="3059430" cy="2385060"/>
    <xdr:sp macro="" textlink="">
      <xdr:nvSpPr>
        <xdr:cNvPr id="2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201275" y="2023110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</xdr:row>
      <xdr:rowOff>0</xdr:rowOff>
    </xdr:from>
    <xdr:ext cx="3059430" cy="2385060"/>
    <xdr:sp macro="" textlink="">
      <xdr:nvSpPr>
        <xdr:cNvPr id="2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201275" y="2023110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</xdr:row>
      <xdr:rowOff>0</xdr:rowOff>
    </xdr:from>
    <xdr:ext cx="3059430" cy="2385060"/>
    <xdr:sp macro="" textlink="">
      <xdr:nvSpPr>
        <xdr:cNvPr id="3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201275" y="2247900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</xdr:row>
      <xdr:rowOff>0</xdr:rowOff>
    </xdr:from>
    <xdr:ext cx="3059430" cy="2385060"/>
    <xdr:sp macro="" textlink="">
      <xdr:nvSpPr>
        <xdr:cNvPr id="3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201275" y="2023110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</xdr:row>
      <xdr:rowOff>0</xdr:rowOff>
    </xdr:from>
    <xdr:ext cx="3059430" cy="2385060"/>
    <xdr:sp macro="" textlink="">
      <xdr:nvSpPr>
        <xdr:cNvPr id="3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201275" y="2247900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79375</xdr:colOff>
      <xdr:row>13</xdr:row>
      <xdr:rowOff>15875</xdr:rowOff>
    </xdr:from>
    <xdr:ext cx="3059430" cy="2385060"/>
    <xdr:sp macro="" textlink="">
      <xdr:nvSpPr>
        <xdr:cNvPr id="3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32178625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838200</xdr:colOff>
      <xdr:row>2</xdr:row>
      <xdr:rowOff>137160</xdr:rowOff>
    </xdr:from>
    <xdr:to>
      <xdr:col>15</xdr:col>
      <xdr:colOff>76703</xdr:colOff>
      <xdr:row>3</xdr:row>
      <xdr:rowOff>1177290</xdr:rowOff>
    </xdr:to>
    <xdr:sp macro="" textlink="">
      <xdr:nvSpPr>
        <xdr:cNvPr id="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1666220" y="1211580"/>
          <a:ext cx="307848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100483</xdr:colOff>
      <xdr:row>3</xdr:row>
      <xdr:rowOff>1775209</xdr:rowOff>
    </xdr:from>
    <xdr:to>
      <xdr:col>14</xdr:col>
      <xdr:colOff>974878</xdr:colOff>
      <xdr:row>6</xdr:row>
      <xdr:rowOff>467395</xdr:rowOff>
    </xdr:to>
    <xdr:sp macro="" textlink="">
      <xdr:nvSpPr>
        <xdr:cNvPr id="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1229032" y="3207099"/>
          <a:ext cx="2992923" cy="2301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91440</xdr:rowOff>
    </xdr:from>
    <xdr:to>
      <xdr:col>13</xdr:col>
      <xdr:colOff>1311872</xdr:colOff>
      <xdr:row>3</xdr:row>
      <xdr:rowOff>1299210</xdr:rowOff>
    </xdr:to>
    <xdr:sp macro="" textlink="">
      <xdr:nvSpPr>
        <xdr:cNvPr id="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2994660"/>
          <a:ext cx="309181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635000</xdr:colOff>
      <xdr:row>4</xdr:row>
      <xdr:rowOff>822325</xdr:rowOff>
    </xdr:from>
    <xdr:to>
      <xdr:col>13</xdr:col>
      <xdr:colOff>949922</xdr:colOff>
      <xdr:row>5</xdr:row>
      <xdr:rowOff>528544</xdr:rowOff>
    </xdr:to>
    <xdr:sp macro="" textlink="">
      <xdr:nvSpPr>
        <xdr:cNvPr id="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792460" y="5127625"/>
          <a:ext cx="3047365" cy="236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838200</xdr:colOff>
      <xdr:row>2</xdr:row>
      <xdr:rowOff>137160</xdr:rowOff>
    </xdr:from>
    <xdr:to>
      <xdr:col>15</xdr:col>
      <xdr:colOff>180871</xdr:colOff>
      <xdr:row>3</xdr:row>
      <xdr:rowOff>1344930</xdr:rowOff>
    </xdr:to>
    <xdr:sp macro="" textlink="">
      <xdr:nvSpPr>
        <xdr:cNvPr id="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1978640" y="1211580"/>
          <a:ext cx="3084091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862483</xdr:colOff>
      <xdr:row>4</xdr:row>
      <xdr:rowOff>1384797</xdr:rowOff>
    </xdr:from>
    <xdr:to>
      <xdr:col>14</xdr:col>
      <xdr:colOff>854302</xdr:colOff>
      <xdr:row>5</xdr:row>
      <xdr:rowOff>1027921</xdr:rowOff>
    </xdr:to>
    <xdr:sp macro="" textlink="">
      <xdr:nvSpPr>
        <xdr:cNvPr id="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1149483" y="4242297"/>
          <a:ext cx="4507790" cy="2298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91440</xdr:rowOff>
    </xdr:from>
    <xdr:to>
      <xdr:col>14</xdr:col>
      <xdr:colOff>327660</xdr:colOff>
      <xdr:row>3</xdr:row>
      <xdr:rowOff>1299210</xdr:rowOff>
    </xdr:to>
    <xdr:sp macro="" textlink="">
      <xdr:nvSpPr>
        <xdr:cNvPr id="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3883640" y="2987040"/>
          <a:ext cx="307848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228600</xdr:colOff>
      <xdr:row>3</xdr:row>
      <xdr:rowOff>175260</xdr:rowOff>
    </xdr:from>
    <xdr:to>
      <xdr:col>14</xdr:col>
      <xdr:colOff>478155</xdr:colOff>
      <xdr:row>4</xdr:row>
      <xdr:rowOff>628650</xdr:rowOff>
    </xdr:to>
    <xdr:sp macro="" textlink="">
      <xdr:nvSpPr>
        <xdr:cNvPr id="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1231880" y="2430780"/>
          <a:ext cx="3000375" cy="235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12</xdr:col>
      <xdr:colOff>0</xdr:colOff>
      <xdr:row>2</xdr:row>
      <xdr:rowOff>91440</xdr:rowOff>
    </xdr:from>
    <xdr:to>
      <xdr:col>16</xdr:col>
      <xdr:colOff>296620</xdr:colOff>
      <xdr:row>3</xdr:row>
      <xdr:rowOff>1299210</xdr:rowOff>
    </xdr:to>
    <xdr:sp macro="" textlink="">
      <xdr:nvSpPr>
        <xdr:cNvPr id="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1247120" y="1082040"/>
          <a:ext cx="309316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838200</xdr:colOff>
      <xdr:row>2</xdr:row>
      <xdr:rowOff>137160</xdr:rowOff>
    </xdr:from>
    <xdr:to>
      <xdr:col>20</xdr:col>
      <xdr:colOff>194318</xdr:colOff>
      <xdr:row>3</xdr:row>
      <xdr:rowOff>1344930</xdr:rowOff>
    </xdr:to>
    <xdr:sp macro="" textlink="">
      <xdr:nvSpPr>
        <xdr:cNvPr id="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2085320" y="1127760"/>
          <a:ext cx="4591058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13</xdr:col>
      <xdr:colOff>1364189</xdr:colOff>
      <xdr:row>3</xdr:row>
      <xdr:rowOff>1388563</xdr:rowOff>
    </xdr:to>
    <xdr:sp macro="" textlink="">
      <xdr:nvSpPr>
        <xdr:cNvPr id="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0093890" y="1419616"/>
          <a:ext cx="3076080" cy="1388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1286084</xdr:colOff>
      <xdr:row>4</xdr:row>
      <xdr:rowOff>524605</xdr:rowOff>
    </xdr:to>
    <xdr:sp macro="" textlink="">
      <xdr:nvSpPr>
        <xdr:cNvPr id="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2557760" y="3078480"/>
          <a:ext cx="3000375" cy="235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762000</xdr:colOff>
      <xdr:row>9</xdr:row>
      <xdr:rowOff>426720</xdr:rowOff>
    </xdr:from>
    <xdr:to>
      <xdr:col>16</xdr:col>
      <xdr:colOff>291334</xdr:colOff>
      <xdr:row>11</xdr:row>
      <xdr:rowOff>378234</xdr:rowOff>
    </xdr:to>
    <xdr:sp macro="" textlink="">
      <xdr:nvSpPr>
        <xdr:cNvPr id="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0866120" y="6309360"/>
          <a:ext cx="532638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447805</xdr:colOff>
      <xdr:row>4</xdr:row>
      <xdr:rowOff>0</xdr:rowOff>
    </xdr:from>
    <xdr:to>
      <xdr:col>15</xdr:col>
      <xdr:colOff>508635</xdr:colOff>
      <xdr:row>5</xdr:row>
      <xdr:rowOff>384184</xdr:rowOff>
    </xdr:to>
    <xdr:sp macro="" textlink="">
      <xdr:nvSpPr>
        <xdr:cNvPr id="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1836052" y="2690903"/>
          <a:ext cx="5238255" cy="2357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91440</xdr:rowOff>
    </xdr:from>
    <xdr:to>
      <xdr:col>14</xdr:col>
      <xdr:colOff>146685</xdr:colOff>
      <xdr:row>3</xdr:row>
      <xdr:rowOff>1085850</xdr:rowOff>
    </xdr:to>
    <xdr:sp macro="" textlink="">
      <xdr:nvSpPr>
        <xdr:cNvPr id="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2153900" y="2987040"/>
          <a:ext cx="308800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1127760</xdr:colOff>
      <xdr:row>3</xdr:row>
      <xdr:rowOff>175260</xdr:rowOff>
    </xdr:from>
    <xdr:to>
      <xdr:col>14</xdr:col>
      <xdr:colOff>1196340</xdr:colOff>
      <xdr:row>4</xdr:row>
      <xdr:rowOff>1223010</xdr:rowOff>
    </xdr:to>
    <xdr:sp macro="" textlink="">
      <xdr:nvSpPr>
        <xdr:cNvPr id="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591800" y="1600200"/>
          <a:ext cx="3009900" cy="235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</xdr:row>
      <xdr:rowOff>91440</xdr:rowOff>
    </xdr:from>
    <xdr:to>
      <xdr:col>15</xdr:col>
      <xdr:colOff>327660</xdr:colOff>
      <xdr:row>3</xdr:row>
      <xdr:rowOff>1085850</xdr:rowOff>
    </xdr:to>
    <xdr:sp macro="" textlink="">
      <xdr:nvSpPr>
        <xdr:cNvPr id="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1003280" y="2164080"/>
          <a:ext cx="307848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228600</xdr:colOff>
      <xdr:row>3</xdr:row>
      <xdr:rowOff>175260</xdr:rowOff>
    </xdr:from>
    <xdr:to>
      <xdr:col>15</xdr:col>
      <xdr:colOff>478155</xdr:colOff>
      <xdr:row>4</xdr:row>
      <xdr:rowOff>1223010</xdr:rowOff>
    </xdr:to>
    <xdr:sp macro="" textlink="">
      <xdr:nvSpPr>
        <xdr:cNvPr id="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1231880" y="2430780"/>
          <a:ext cx="3000375" cy="235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0</xdr:rowOff>
    </xdr:from>
    <xdr:ext cx="3137535" cy="1390650"/>
    <xdr:sp macro="" textlink="">
      <xdr:nvSpPr>
        <xdr:cNvPr id="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005840"/>
          <a:ext cx="313753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</xdr:row>
      <xdr:rowOff>0</xdr:rowOff>
    </xdr:from>
    <xdr:ext cx="3059430" cy="2354580"/>
    <xdr:sp macro="" textlink="">
      <xdr:nvSpPr>
        <xdr:cNvPr id="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0972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59430" cy="2383155"/>
    <xdr:sp macro="" textlink="">
      <xdr:nvSpPr>
        <xdr:cNvPr id="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280160"/>
          <a:ext cx="3059430" cy="2383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0</xdr:rowOff>
    </xdr:from>
    <xdr:ext cx="3059430" cy="2385060"/>
    <xdr:sp macro="" textlink="">
      <xdr:nvSpPr>
        <xdr:cNvPr id="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46304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59430" cy="2385060"/>
    <xdr:sp macro="" textlink="">
      <xdr:nvSpPr>
        <xdr:cNvPr id="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64592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59430" cy="2415540"/>
    <xdr:sp macro="" textlink="">
      <xdr:nvSpPr>
        <xdr:cNvPr id="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8288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3059430" cy="2415540"/>
    <xdr:sp macro="" textlink="">
      <xdr:nvSpPr>
        <xdr:cNvPr id="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201168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59430" cy="2415540"/>
    <xdr:sp macro="" textlink="">
      <xdr:nvSpPr>
        <xdr:cNvPr id="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219456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59430" cy="2415540"/>
    <xdr:sp macro="" textlink="">
      <xdr:nvSpPr>
        <xdr:cNvPr id="1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237744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3059430" cy="2415540"/>
    <xdr:sp macro="" textlink="">
      <xdr:nvSpPr>
        <xdr:cNvPr id="1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256032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415540"/>
    <xdr:sp macro="" textlink="">
      <xdr:nvSpPr>
        <xdr:cNvPr id="1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27432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3059430" cy="2385060"/>
    <xdr:sp macro="" textlink="">
      <xdr:nvSpPr>
        <xdr:cNvPr id="1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292608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1686560</xdr:colOff>
      <xdr:row>11</xdr:row>
      <xdr:rowOff>682534</xdr:rowOff>
    </xdr:from>
    <xdr:ext cx="3059430" cy="2385060"/>
    <xdr:sp macro="" textlink="">
      <xdr:nvSpPr>
        <xdr:cNvPr id="1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839631" y="12956177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3059430" cy="2415540"/>
    <xdr:sp macro="" textlink="">
      <xdr:nvSpPr>
        <xdr:cNvPr id="1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329184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3059430" cy="2415540"/>
    <xdr:sp macro="" textlink="">
      <xdr:nvSpPr>
        <xdr:cNvPr id="1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347472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3059430" cy="2415540"/>
    <xdr:sp macro="" textlink="">
      <xdr:nvSpPr>
        <xdr:cNvPr id="1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36576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99060</xdr:colOff>
      <xdr:row>13</xdr:row>
      <xdr:rowOff>777240</xdr:rowOff>
    </xdr:from>
    <xdr:ext cx="3059430" cy="2415540"/>
    <xdr:sp macro="" textlink="">
      <xdr:nvSpPr>
        <xdr:cNvPr id="1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8862060" y="131064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3059430" cy="2415540"/>
    <xdr:sp macro="" textlink="">
      <xdr:nvSpPr>
        <xdr:cNvPr id="1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02336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19</xdr:row>
      <xdr:rowOff>0</xdr:rowOff>
    </xdr:from>
    <xdr:ext cx="3059430" cy="2415540"/>
    <xdr:sp macro="" textlink="">
      <xdr:nvSpPr>
        <xdr:cNvPr id="2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20624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3059430" cy="2415540"/>
    <xdr:sp macro="" textlink="">
      <xdr:nvSpPr>
        <xdr:cNvPr id="2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38912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3059430" cy="2415540"/>
    <xdr:sp macro="" textlink="">
      <xdr:nvSpPr>
        <xdr:cNvPr id="2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5720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3059430" cy="2388870"/>
    <xdr:sp macro="" textlink="">
      <xdr:nvSpPr>
        <xdr:cNvPr id="2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754880"/>
          <a:ext cx="3059430" cy="2388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2</xdr:row>
      <xdr:rowOff>91440</xdr:rowOff>
    </xdr:from>
    <xdr:to>
      <xdr:col>13</xdr:col>
      <xdr:colOff>146685</xdr:colOff>
      <xdr:row>3</xdr:row>
      <xdr:rowOff>57151</xdr:rowOff>
    </xdr:to>
    <xdr:sp macro="" textlink="">
      <xdr:nvSpPr>
        <xdr:cNvPr id="3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464040" y="1120140"/>
          <a:ext cx="308800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1272902</xdr:colOff>
      <xdr:row>5</xdr:row>
      <xdr:rowOff>937261</xdr:rowOff>
    </xdr:from>
    <xdr:to>
      <xdr:col>13</xdr:col>
      <xdr:colOff>1341482</xdr:colOff>
      <xdr:row>7</xdr:row>
      <xdr:rowOff>1325337</xdr:rowOff>
    </xdr:to>
    <xdr:sp macro="" textlink="">
      <xdr:nvSpPr>
        <xdr:cNvPr id="3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425973" y="5491118"/>
          <a:ext cx="3007723" cy="236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</xdr:row>
      <xdr:rowOff>91440</xdr:rowOff>
    </xdr:from>
    <xdr:to>
      <xdr:col>14</xdr:col>
      <xdr:colOff>525780</xdr:colOff>
      <xdr:row>3</xdr:row>
      <xdr:rowOff>57151</xdr:rowOff>
    </xdr:to>
    <xdr:sp macro="" textlink="">
      <xdr:nvSpPr>
        <xdr:cNvPr id="3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464040" y="1120140"/>
          <a:ext cx="495300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1643743</xdr:colOff>
      <xdr:row>3</xdr:row>
      <xdr:rowOff>238760</xdr:rowOff>
    </xdr:from>
    <xdr:to>
      <xdr:col>15</xdr:col>
      <xdr:colOff>177347</xdr:colOff>
      <xdr:row>5</xdr:row>
      <xdr:rowOff>490764</xdr:rowOff>
    </xdr:to>
    <xdr:sp macro="" textlink="">
      <xdr:nvSpPr>
        <xdr:cNvPr id="3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796814" y="3214189"/>
          <a:ext cx="4874533" cy="236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12</xdr:col>
      <xdr:colOff>1791789</xdr:colOff>
      <xdr:row>5</xdr:row>
      <xdr:rowOff>887548</xdr:rowOff>
    </xdr:from>
    <xdr:ext cx="3059430" cy="2415540"/>
    <xdr:sp macro="" textlink="">
      <xdr:nvSpPr>
        <xdr:cNvPr id="3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944860" y="5622834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3059430" cy="2415540"/>
    <xdr:sp macro="" textlink="">
      <xdr:nvSpPr>
        <xdr:cNvPr id="3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0169071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415540"/>
    <xdr:sp macro="" textlink="">
      <xdr:nvSpPr>
        <xdr:cNvPr id="3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1393714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3059430" cy="2415540"/>
    <xdr:sp macro="" textlink="">
      <xdr:nvSpPr>
        <xdr:cNvPr id="4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0169071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415540"/>
    <xdr:sp macro="" textlink="">
      <xdr:nvSpPr>
        <xdr:cNvPr id="4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1393714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415540"/>
    <xdr:sp macro="" textlink="">
      <xdr:nvSpPr>
        <xdr:cNvPr id="4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1393714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59430" cy="2354580"/>
    <xdr:sp macro="" textlink="">
      <xdr:nvSpPr>
        <xdr:cNvPr id="4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91440</xdr:rowOff>
    </xdr:from>
    <xdr:ext cx="3085828" cy="1389925"/>
    <xdr:sp macro="" textlink="">
      <xdr:nvSpPr>
        <xdr:cNvPr id="4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0</xdr:rowOff>
    </xdr:from>
    <xdr:ext cx="3059430" cy="2354580"/>
    <xdr:sp macro="" textlink="">
      <xdr:nvSpPr>
        <xdr:cNvPr id="4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91440</xdr:rowOff>
    </xdr:from>
    <xdr:ext cx="3085828" cy="1389925"/>
    <xdr:sp macro="" textlink="">
      <xdr:nvSpPr>
        <xdr:cNvPr id="4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91440</xdr:rowOff>
    </xdr:from>
    <xdr:ext cx="3085828" cy="1389925"/>
    <xdr:sp macro="" textlink="">
      <xdr:nvSpPr>
        <xdr:cNvPr id="4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59430" cy="2354580"/>
    <xdr:sp macro="" textlink="">
      <xdr:nvSpPr>
        <xdr:cNvPr id="4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91440</xdr:rowOff>
    </xdr:from>
    <xdr:ext cx="3085828" cy="1389925"/>
    <xdr:sp macro="" textlink="">
      <xdr:nvSpPr>
        <xdr:cNvPr id="4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91440</xdr:rowOff>
    </xdr:from>
    <xdr:ext cx="3085828" cy="1389925"/>
    <xdr:sp macro="" textlink="">
      <xdr:nvSpPr>
        <xdr:cNvPr id="5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59430" cy="2354580"/>
    <xdr:sp macro="" textlink="">
      <xdr:nvSpPr>
        <xdr:cNvPr id="5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91440</xdr:rowOff>
    </xdr:from>
    <xdr:ext cx="3085828" cy="1389925"/>
    <xdr:sp macro="" textlink="">
      <xdr:nvSpPr>
        <xdr:cNvPr id="5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91440</xdr:rowOff>
    </xdr:from>
    <xdr:ext cx="3085828" cy="1389925"/>
    <xdr:sp macro="" textlink="">
      <xdr:nvSpPr>
        <xdr:cNvPr id="5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3059430" cy="2354580"/>
    <xdr:sp macro="" textlink="">
      <xdr:nvSpPr>
        <xdr:cNvPr id="5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91440</xdr:rowOff>
    </xdr:from>
    <xdr:ext cx="3085828" cy="1389925"/>
    <xdr:sp macro="" textlink="">
      <xdr:nvSpPr>
        <xdr:cNvPr id="5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91440</xdr:rowOff>
    </xdr:from>
    <xdr:ext cx="3085828" cy="1389925"/>
    <xdr:sp macro="" textlink="">
      <xdr:nvSpPr>
        <xdr:cNvPr id="5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59430" cy="2354580"/>
    <xdr:sp macro="" textlink="">
      <xdr:nvSpPr>
        <xdr:cNvPr id="5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91440</xdr:rowOff>
    </xdr:from>
    <xdr:ext cx="3085828" cy="1389925"/>
    <xdr:sp macro="" textlink="">
      <xdr:nvSpPr>
        <xdr:cNvPr id="5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91440</xdr:rowOff>
    </xdr:from>
    <xdr:ext cx="3085828" cy="1389925"/>
    <xdr:sp macro="" textlink="">
      <xdr:nvSpPr>
        <xdr:cNvPr id="5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59430" cy="2354580"/>
    <xdr:sp macro="" textlink="">
      <xdr:nvSpPr>
        <xdr:cNvPr id="6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91440</xdr:rowOff>
    </xdr:from>
    <xdr:ext cx="3085828" cy="1389925"/>
    <xdr:sp macro="" textlink="">
      <xdr:nvSpPr>
        <xdr:cNvPr id="6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91440</xdr:rowOff>
    </xdr:from>
    <xdr:ext cx="3085828" cy="1389925"/>
    <xdr:sp macro="" textlink="">
      <xdr:nvSpPr>
        <xdr:cNvPr id="6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3059430" cy="2354580"/>
    <xdr:sp macro="" textlink="">
      <xdr:nvSpPr>
        <xdr:cNvPr id="6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91440</xdr:rowOff>
    </xdr:from>
    <xdr:ext cx="3085828" cy="1389925"/>
    <xdr:sp macro="" textlink="">
      <xdr:nvSpPr>
        <xdr:cNvPr id="6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91440</xdr:rowOff>
    </xdr:from>
    <xdr:ext cx="3085828" cy="1389925"/>
    <xdr:sp macro="" textlink="">
      <xdr:nvSpPr>
        <xdr:cNvPr id="6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354580"/>
    <xdr:sp macro="" textlink="">
      <xdr:nvSpPr>
        <xdr:cNvPr id="6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91440</xdr:rowOff>
    </xdr:from>
    <xdr:ext cx="3085828" cy="1389925"/>
    <xdr:sp macro="" textlink="">
      <xdr:nvSpPr>
        <xdr:cNvPr id="6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91440</xdr:rowOff>
    </xdr:from>
    <xdr:ext cx="3085828" cy="1389925"/>
    <xdr:sp macro="" textlink="">
      <xdr:nvSpPr>
        <xdr:cNvPr id="6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3059430" cy="2354580"/>
    <xdr:sp macro="" textlink="">
      <xdr:nvSpPr>
        <xdr:cNvPr id="6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91440</xdr:rowOff>
    </xdr:from>
    <xdr:ext cx="3085828" cy="1389925"/>
    <xdr:sp macro="" textlink="">
      <xdr:nvSpPr>
        <xdr:cNvPr id="7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91440</xdr:rowOff>
    </xdr:from>
    <xdr:ext cx="3085828" cy="1389925"/>
    <xdr:sp macro="" textlink="">
      <xdr:nvSpPr>
        <xdr:cNvPr id="7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7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91440</xdr:rowOff>
    </xdr:from>
    <xdr:ext cx="3085828" cy="1389925"/>
    <xdr:sp macro="" textlink="">
      <xdr:nvSpPr>
        <xdr:cNvPr id="7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14</xdr:row>
      <xdr:rowOff>91440</xdr:rowOff>
    </xdr:from>
    <xdr:ext cx="3085828" cy="1389925"/>
    <xdr:sp macro="" textlink="">
      <xdr:nvSpPr>
        <xdr:cNvPr id="7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3059430" cy="2354580"/>
    <xdr:sp macro="" textlink="">
      <xdr:nvSpPr>
        <xdr:cNvPr id="7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14</xdr:row>
      <xdr:rowOff>91440</xdr:rowOff>
    </xdr:from>
    <xdr:ext cx="3085828" cy="1389925"/>
    <xdr:sp macro="" textlink="">
      <xdr:nvSpPr>
        <xdr:cNvPr id="7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91440</xdr:rowOff>
    </xdr:from>
    <xdr:ext cx="3085828" cy="1389925"/>
    <xdr:sp macro="" textlink="">
      <xdr:nvSpPr>
        <xdr:cNvPr id="7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3059430" cy="2354580"/>
    <xdr:sp macro="" textlink="">
      <xdr:nvSpPr>
        <xdr:cNvPr id="7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91440</xdr:rowOff>
    </xdr:from>
    <xdr:ext cx="3085828" cy="1389925"/>
    <xdr:sp macro="" textlink="">
      <xdr:nvSpPr>
        <xdr:cNvPr id="7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91440</xdr:rowOff>
    </xdr:from>
    <xdr:ext cx="3085828" cy="1389925"/>
    <xdr:sp macro="" textlink="">
      <xdr:nvSpPr>
        <xdr:cNvPr id="8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3059430" cy="2354580"/>
    <xdr:sp macro="" textlink="">
      <xdr:nvSpPr>
        <xdr:cNvPr id="8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91440</xdr:rowOff>
    </xdr:from>
    <xdr:ext cx="3085828" cy="1389925"/>
    <xdr:sp macro="" textlink="">
      <xdr:nvSpPr>
        <xdr:cNvPr id="8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91440</xdr:rowOff>
    </xdr:from>
    <xdr:ext cx="3085828" cy="1389925"/>
    <xdr:sp macro="" textlink="">
      <xdr:nvSpPr>
        <xdr:cNvPr id="8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59430" cy="2354580"/>
    <xdr:sp macro="" textlink="">
      <xdr:nvSpPr>
        <xdr:cNvPr id="8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91440</xdr:rowOff>
    </xdr:from>
    <xdr:ext cx="3085828" cy="1389925"/>
    <xdr:sp macro="" textlink="">
      <xdr:nvSpPr>
        <xdr:cNvPr id="8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91440</xdr:rowOff>
    </xdr:from>
    <xdr:ext cx="3085828" cy="1389925"/>
    <xdr:sp macro="" textlink="">
      <xdr:nvSpPr>
        <xdr:cNvPr id="8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3059430" cy="2354580"/>
    <xdr:sp macro="" textlink="">
      <xdr:nvSpPr>
        <xdr:cNvPr id="8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91440</xdr:rowOff>
    </xdr:from>
    <xdr:ext cx="3085828" cy="1389925"/>
    <xdr:sp macro="" textlink="">
      <xdr:nvSpPr>
        <xdr:cNvPr id="8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19</xdr:row>
      <xdr:rowOff>91440</xdr:rowOff>
    </xdr:from>
    <xdr:ext cx="3085828" cy="1389925"/>
    <xdr:sp macro="" textlink="">
      <xdr:nvSpPr>
        <xdr:cNvPr id="8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19</xdr:row>
      <xdr:rowOff>0</xdr:rowOff>
    </xdr:from>
    <xdr:ext cx="3059430" cy="2354580"/>
    <xdr:sp macro="" textlink="">
      <xdr:nvSpPr>
        <xdr:cNvPr id="9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19</xdr:row>
      <xdr:rowOff>91440</xdr:rowOff>
    </xdr:from>
    <xdr:ext cx="3085828" cy="1389925"/>
    <xdr:sp macro="" textlink="">
      <xdr:nvSpPr>
        <xdr:cNvPr id="9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20</xdr:row>
      <xdr:rowOff>91440</xdr:rowOff>
    </xdr:from>
    <xdr:ext cx="3085828" cy="1389925"/>
    <xdr:sp macro="" textlink="">
      <xdr:nvSpPr>
        <xdr:cNvPr id="9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3059430" cy="2354580"/>
    <xdr:sp macro="" textlink="">
      <xdr:nvSpPr>
        <xdr:cNvPr id="9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20</xdr:row>
      <xdr:rowOff>91440</xdr:rowOff>
    </xdr:from>
    <xdr:ext cx="3085828" cy="1389925"/>
    <xdr:sp macro="" textlink="">
      <xdr:nvSpPr>
        <xdr:cNvPr id="9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21</xdr:row>
      <xdr:rowOff>91440</xdr:rowOff>
    </xdr:from>
    <xdr:ext cx="3085828" cy="1389925"/>
    <xdr:sp macro="" textlink="">
      <xdr:nvSpPr>
        <xdr:cNvPr id="9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3059430" cy="2354580"/>
    <xdr:sp macro="" textlink="">
      <xdr:nvSpPr>
        <xdr:cNvPr id="9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21</xdr:row>
      <xdr:rowOff>91440</xdr:rowOff>
    </xdr:from>
    <xdr:ext cx="3085828" cy="1389925"/>
    <xdr:sp macro="" textlink="">
      <xdr:nvSpPr>
        <xdr:cNvPr id="9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22</xdr:row>
      <xdr:rowOff>91440</xdr:rowOff>
    </xdr:from>
    <xdr:ext cx="3085828" cy="1389925"/>
    <xdr:sp macro="" textlink="">
      <xdr:nvSpPr>
        <xdr:cNvPr id="9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3059430" cy="2354580"/>
    <xdr:sp macro="" textlink="">
      <xdr:nvSpPr>
        <xdr:cNvPr id="9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22</xdr:row>
      <xdr:rowOff>91440</xdr:rowOff>
    </xdr:from>
    <xdr:ext cx="3085828" cy="1389925"/>
    <xdr:sp macro="" textlink="">
      <xdr:nvSpPr>
        <xdr:cNvPr id="10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91440</xdr:rowOff>
    </xdr:from>
    <xdr:ext cx="3085828" cy="1389925"/>
    <xdr:sp macro="" textlink="">
      <xdr:nvSpPr>
        <xdr:cNvPr id="10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59430" cy="2354580"/>
    <xdr:sp macro="" textlink="">
      <xdr:nvSpPr>
        <xdr:cNvPr id="10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91440</xdr:rowOff>
    </xdr:from>
    <xdr:ext cx="3085828" cy="1389925"/>
    <xdr:sp macro="" textlink="">
      <xdr:nvSpPr>
        <xdr:cNvPr id="10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91440</xdr:rowOff>
    </xdr:from>
    <xdr:ext cx="3085828" cy="1389925"/>
    <xdr:sp macro="" textlink="">
      <xdr:nvSpPr>
        <xdr:cNvPr id="10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0</xdr:rowOff>
    </xdr:from>
    <xdr:ext cx="3059430" cy="2354580"/>
    <xdr:sp macro="" textlink="">
      <xdr:nvSpPr>
        <xdr:cNvPr id="10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91440</xdr:rowOff>
    </xdr:from>
    <xdr:ext cx="3085828" cy="1389925"/>
    <xdr:sp macro="" textlink="">
      <xdr:nvSpPr>
        <xdr:cNvPr id="10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91440</xdr:rowOff>
    </xdr:from>
    <xdr:ext cx="3085828" cy="1389925"/>
    <xdr:sp macro="" textlink="">
      <xdr:nvSpPr>
        <xdr:cNvPr id="10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91440</xdr:rowOff>
    </xdr:from>
    <xdr:ext cx="3085828" cy="1389925"/>
    <xdr:sp macro="" textlink="">
      <xdr:nvSpPr>
        <xdr:cNvPr id="10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59430" cy="2354580"/>
    <xdr:sp macro="" textlink="">
      <xdr:nvSpPr>
        <xdr:cNvPr id="11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91440</xdr:rowOff>
    </xdr:from>
    <xdr:ext cx="3085828" cy="1389925"/>
    <xdr:sp macro="" textlink="">
      <xdr:nvSpPr>
        <xdr:cNvPr id="11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91440</xdr:rowOff>
    </xdr:from>
    <xdr:ext cx="3085828" cy="1389925"/>
    <xdr:sp macro="" textlink="">
      <xdr:nvSpPr>
        <xdr:cNvPr id="11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91440</xdr:rowOff>
    </xdr:from>
    <xdr:ext cx="3085828" cy="1389925"/>
    <xdr:sp macro="" textlink="">
      <xdr:nvSpPr>
        <xdr:cNvPr id="11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59430" cy="2354580"/>
    <xdr:sp macro="" textlink="">
      <xdr:nvSpPr>
        <xdr:cNvPr id="11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91440</xdr:rowOff>
    </xdr:from>
    <xdr:ext cx="3085828" cy="1389925"/>
    <xdr:sp macro="" textlink="">
      <xdr:nvSpPr>
        <xdr:cNvPr id="11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91440</xdr:rowOff>
    </xdr:from>
    <xdr:ext cx="3085828" cy="1389925"/>
    <xdr:sp macro="" textlink="">
      <xdr:nvSpPr>
        <xdr:cNvPr id="11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91440</xdr:rowOff>
    </xdr:from>
    <xdr:ext cx="3085828" cy="1389925"/>
    <xdr:sp macro="" textlink="">
      <xdr:nvSpPr>
        <xdr:cNvPr id="11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3059430" cy="2354580"/>
    <xdr:sp macro="" textlink="">
      <xdr:nvSpPr>
        <xdr:cNvPr id="11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91440</xdr:rowOff>
    </xdr:from>
    <xdr:ext cx="3085828" cy="1389925"/>
    <xdr:sp macro="" textlink="">
      <xdr:nvSpPr>
        <xdr:cNvPr id="11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91440</xdr:rowOff>
    </xdr:from>
    <xdr:ext cx="3085828" cy="1389925"/>
    <xdr:sp macro="" textlink="">
      <xdr:nvSpPr>
        <xdr:cNvPr id="12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91440</xdr:rowOff>
    </xdr:from>
    <xdr:ext cx="3085828" cy="1389925"/>
    <xdr:sp macro="" textlink="">
      <xdr:nvSpPr>
        <xdr:cNvPr id="12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59430" cy="2354580"/>
    <xdr:sp macro="" textlink="">
      <xdr:nvSpPr>
        <xdr:cNvPr id="12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91440</xdr:rowOff>
    </xdr:from>
    <xdr:ext cx="3085828" cy="1389925"/>
    <xdr:sp macro="" textlink="">
      <xdr:nvSpPr>
        <xdr:cNvPr id="12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91440</xdr:rowOff>
    </xdr:from>
    <xdr:ext cx="3085828" cy="1389925"/>
    <xdr:sp macro="" textlink="">
      <xdr:nvSpPr>
        <xdr:cNvPr id="12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91440</xdr:rowOff>
    </xdr:from>
    <xdr:ext cx="3085828" cy="1389925"/>
    <xdr:sp macro="" textlink="">
      <xdr:nvSpPr>
        <xdr:cNvPr id="12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59430" cy="2354580"/>
    <xdr:sp macro="" textlink="">
      <xdr:nvSpPr>
        <xdr:cNvPr id="12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91440</xdr:rowOff>
    </xdr:from>
    <xdr:ext cx="3085828" cy="1389925"/>
    <xdr:sp macro="" textlink="">
      <xdr:nvSpPr>
        <xdr:cNvPr id="12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91440</xdr:rowOff>
    </xdr:from>
    <xdr:ext cx="3085828" cy="1389925"/>
    <xdr:sp macro="" textlink="">
      <xdr:nvSpPr>
        <xdr:cNvPr id="12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91440</xdr:rowOff>
    </xdr:from>
    <xdr:ext cx="3085828" cy="1389925"/>
    <xdr:sp macro="" textlink="">
      <xdr:nvSpPr>
        <xdr:cNvPr id="12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3059430" cy="2354580"/>
    <xdr:sp macro="" textlink="">
      <xdr:nvSpPr>
        <xdr:cNvPr id="13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91440</xdr:rowOff>
    </xdr:from>
    <xdr:ext cx="3085828" cy="1389925"/>
    <xdr:sp macro="" textlink="">
      <xdr:nvSpPr>
        <xdr:cNvPr id="13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91440</xdr:rowOff>
    </xdr:from>
    <xdr:ext cx="3085828" cy="1389925"/>
    <xdr:sp macro="" textlink="">
      <xdr:nvSpPr>
        <xdr:cNvPr id="13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91440</xdr:rowOff>
    </xdr:from>
    <xdr:ext cx="3085828" cy="1389925"/>
    <xdr:sp macro="" textlink="">
      <xdr:nvSpPr>
        <xdr:cNvPr id="13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354580"/>
    <xdr:sp macro="" textlink="">
      <xdr:nvSpPr>
        <xdr:cNvPr id="13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91440</xdr:rowOff>
    </xdr:from>
    <xdr:ext cx="3085828" cy="1389925"/>
    <xdr:sp macro="" textlink="">
      <xdr:nvSpPr>
        <xdr:cNvPr id="13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91440</xdr:rowOff>
    </xdr:from>
    <xdr:ext cx="3085828" cy="1389925"/>
    <xdr:sp macro="" textlink="">
      <xdr:nvSpPr>
        <xdr:cNvPr id="13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91440</xdr:rowOff>
    </xdr:from>
    <xdr:ext cx="3085828" cy="1389925"/>
    <xdr:sp macro="" textlink="">
      <xdr:nvSpPr>
        <xdr:cNvPr id="13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3059430" cy="2354580"/>
    <xdr:sp macro="" textlink="">
      <xdr:nvSpPr>
        <xdr:cNvPr id="13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91440</xdr:rowOff>
    </xdr:from>
    <xdr:ext cx="3085828" cy="1389925"/>
    <xdr:sp macro="" textlink="">
      <xdr:nvSpPr>
        <xdr:cNvPr id="13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91440</xdr:rowOff>
    </xdr:from>
    <xdr:ext cx="3085828" cy="1389925"/>
    <xdr:sp macro="" textlink="">
      <xdr:nvSpPr>
        <xdr:cNvPr id="14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91440</xdr:rowOff>
    </xdr:from>
    <xdr:ext cx="3085828" cy="1389925"/>
    <xdr:sp macro="" textlink="">
      <xdr:nvSpPr>
        <xdr:cNvPr id="14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4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91440</xdr:rowOff>
    </xdr:from>
    <xdr:ext cx="3085828" cy="1389925"/>
    <xdr:sp macro="" textlink="">
      <xdr:nvSpPr>
        <xdr:cNvPr id="14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14</xdr:row>
      <xdr:rowOff>91440</xdr:rowOff>
    </xdr:from>
    <xdr:ext cx="3085828" cy="1389925"/>
    <xdr:sp macro="" textlink="">
      <xdr:nvSpPr>
        <xdr:cNvPr id="14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14</xdr:row>
      <xdr:rowOff>91440</xdr:rowOff>
    </xdr:from>
    <xdr:ext cx="3085828" cy="1389925"/>
    <xdr:sp macro="" textlink="">
      <xdr:nvSpPr>
        <xdr:cNvPr id="14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3059430" cy="2354580"/>
    <xdr:sp macro="" textlink="">
      <xdr:nvSpPr>
        <xdr:cNvPr id="14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14</xdr:row>
      <xdr:rowOff>91440</xdr:rowOff>
    </xdr:from>
    <xdr:ext cx="3085828" cy="1389925"/>
    <xdr:sp macro="" textlink="">
      <xdr:nvSpPr>
        <xdr:cNvPr id="14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91440</xdr:rowOff>
    </xdr:from>
    <xdr:ext cx="3085828" cy="1389925"/>
    <xdr:sp macro="" textlink="">
      <xdr:nvSpPr>
        <xdr:cNvPr id="14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91440</xdr:rowOff>
    </xdr:from>
    <xdr:ext cx="3085828" cy="1389925"/>
    <xdr:sp macro="" textlink="">
      <xdr:nvSpPr>
        <xdr:cNvPr id="14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3059430" cy="2354580"/>
    <xdr:sp macro="" textlink="">
      <xdr:nvSpPr>
        <xdr:cNvPr id="15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91440</xdr:rowOff>
    </xdr:from>
    <xdr:ext cx="3085828" cy="1389925"/>
    <xdr:sp macro="" textlink="">
      <xdr:nvSpPr>
        <xdr:cNvPr id="15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91440</xdr:rowOff>
    </xdr:from>
    <xdr:ext cx="3085828" cy="1389925"/>
    <xdr:sp macro="" textlink="">
      <xdr:nvSpPr>
        <xdr:cNvPr id="15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91440</xdr:rowOff>
    </xdr:from>
    <xdr:ext cx="3085828" cy="1389925"/>
    <xdr:sp macro="" textlink="">
      <xdr:nvSpPr>
        <xdr:cNvPr id="15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3059430" cy="2354580"/>
    <xdr:sp macro="" textlink="">
      <xdr:nvSpPr>
        <xdr:cNvPr id="15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91440</xdr:rowOff>
    </xdr:from>
    <xdr:ext cx="3085828" cy="1389925"/>
    <xdr:sp macro="" textlink="">
      <xdr:nvSpPr>
        <xdr:cNvPr id="15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91440</xdr:rowOff>
    </xdr:from>
    <xdr:ext cx="3085828" cy="1389925"/>
    <xdr:sp macro="" textlink="">
      <xdr:nvSpPr>
        <xdr:cNvPr id="15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91440</xdr:rowOff>
    </xdr:from>
    <xdr:ext cx="3085828" cy="1389925"/>
    <xdr:sp macro="" textlink="">
      <xdr:nvSpPr>
        <xdr:cNvPr id="15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59430" cy="2354580"/>
    <xdr:sp macro="" textlink="">
      <xdr:nvSpPr>
        <xdr:cNvPr id="15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91440</xdr:rowOff>
    </xdr:from>
    <xdr:ext cx="3085828" cy="1389925"/>
    <xdr:sp macro="" textlink="">
      <xdr:nvSpPr>
        <xdr:cNvPr id="15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91440</xdr:rowOff>
    </xdr:from>
    <xdr:ext cx="3085828" cy="1389925"/>
    <xdr:sp macro="" textlink="">
      <xdr:nvSpPr>
        <xdr:cNvPr id="16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91440</xdr:rowOff>
    </xdr:from>
    <xdr:ext cx="3085828" cy="1389925"/>
    <xdr:sp macro="" textlink="">
      <xdr:nvSpPr>
        <xdr:cNvPr id="16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3059430" cy="2354580"/>
    <xdr:sp macro="" textlink="">
      <xdr:nvSpPr>
        <xdr:cNvPr id="16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91440</xdr:rowOff>
    </xdr:from>
    <xdr:ext cx="3085828" cy="1389925"/>
    <xdr:sp macro="" textlink="">
      <xdr:nvSpPr>
        <xdr:cNvPr id="16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19</xdr:row>
      <xdr:rowOff>91440</xdr:rowOff>
    </xdr:from>
    <xdr:ext cx="3085828" cy="1389925"/>
    <xdr:sp macro="" textlink="">
      <xdr:nvSpPr>
        <xdr:cNvPr id="16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19</xdr:row>
      <xdr:rowOff>91440</xdr:rowOff>
    </xdr:from>
    <xdr:ext cx="3085828" cy="1389925"/>
    <xdr:sp macro="" textlink="">
      <xdr:nvSpPr>
        <xdr:cNvPr id="16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19</xdr:row>
      <xdr:rowOff>0</xdr:rowOff>
    </xdr:from>
    <xdr:ext cx="3059430" cy="2354580"/>
    <xdr:sp macro="" textlink="">
      <xdr:nvSpPr>
        <xdr:cNvPr id="16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19</xdr:row>
      <xdr:rowOff>91440</xdr:rowOff>
    </xdr:from>
    <xdr:ext cx="3085828" cy="1389925"/>
    <xdr:sp macro="" textlink="">
      <xdr:nvSpPr>
        <xdr:cNvPr id="16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20</xdr:row>
      <xdr:rowOff>91440</xdr:rowOff>
    </xdr:from>
    <xdr:ext cx="3085828" cy="1389925"/>
    <xdr:sp macro="" textlink="">
      <xdr:nvSpPr>
        <xdr:cNvPr id="16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20</xdr:row>
      <xdr:rowOff>91440</xdr:rowOff>
    </xdr:from>
    <xdr:ext cx="3085828" cy="1389925"/>
    <xdr:sp macro="" textlink="">
      <xdr:nvSpPr>
        <xdr:cNvPr id="16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3059430" cy="2354580"/>
    <xdr:sp macro="" textlink="">
      <xdr:nvSpPr>
        <xdr:cNvPr id="17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20</xdr:row>
      <xdr:rowOff>91440</xdr:rowOff>
    </xdr:from>
    <xdr:ext cx="3085828" cy="1389925"/>
    <xdr:sp macro="" textlink="">
      <xdr:nvSpPr>
        <xdr:cNvPr id="17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21</xdr:row>
      <xdr:rowOff>91440</xdr:rowOff>
    </xdr:from>
    <xdr:ext cx="3085828" cy="1389925"/>
    <xdr:sp macro="" textlink="">
      <xdr:nvSpPr>
        <xdr:cNvPr id="17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21</xdr:row>
      <xdr:rowOff>91440</xdr:rowOff>
    </xdr:from>
    <xdr:ext cx="3085828" cy="1389925"/>
    <xdr:sp macro="" textlink="">
      <xdr:nvSpPr>
        <xdr:cNvPr id="17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3059430" cy="2354580"/>
    <xdr:sp macro="" textlink="">
      <xdr:nvSpPr>
        <xdr:cNvPr id="17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21</xdr:row>
      <xdr:rowOff>91440</xdr:rowOff>
    </xdr:from>
    <xdr:ext cx="3085828" cy="1389925"/>
    <xdr:sp macro="" textlink="">
      <xdr:nvSpPr>
        <xdr:cNvPr id="17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22</xdr:row>
      <xdr:rowOff>91440</xdr:rowOff>
    </xdr:from>
    <xdr:ext cx="3085828" cy="1389925"/>
    <xdr:sp macro="" textlink="">
      <xdr:nvSpPr>
        <xdr:cNvPr id="17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22</xdr:row>
      <xdr:rowOff>91440</xdr:rowOff>
    </xdr:from>
    <xdr:ext cx="3085828" cy="1389925"/>
    <xdr:sp macro="" textlink="">
      <xdr:nvSpPr>
        <xdr:cNvPr id="17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3059430" cy="2354580"/>
    <xdr:sp macro="" textlink="">
      <xdr:nvSpPr>
        <xdr:cNvPr id="17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551214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22</xdr:row>
      <xdr:rowOff>91440</xdr:rowOff>
    </xdr:from>
    <xdr:ext cx="3085828" cy="1389925"/>
    <xdr:sp macro="" textlink="">
      <xdr:nvSpPr>
        <xdr:cNvPr id="17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1642654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91440</xdr:rowOff>
    </xdr:from>
    <xdr:ext cx="3085828" cy="1389925"/>
    <xdr:sp macro="" textlink="">
      <xdr:nvSpPr>
        <xdr:cNvPr id="18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91440</xdr:rowOff>
    </xdr:from>
    <xdr:ext cx="3085828" cy="1389925"/>
    <xdr:sp macro="" textlink="">
      <xdr:nvSpPr>
        <xdr:cNvPr id="18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53071" y="3066869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14</xdr:col>
      <xdr:colOff>558164</xdr:colOff>
      <xdr:row>2</xdr:row>
      <xdr:rowOff>1390650</xdr:rowOff>
    </xdr:to>
    <xdr:sp macro="" textlink="">
      <xdr:nvSpPr>
        <xdr:cNvPr id="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2504420" y="1325880"/>
          <a:ext cx="308038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889000</xdr:colOff>
      <xdr:row>3</xdr:row>
      <xdr:rowOff>312615</xdr:rowOff>
    </xdr:from>
    <xdr:to>
      <xdr:col>14</xdr:col>
      <xdr:colOff>1369059</xdr:colOff>
      <xdr:row>3</xdr:row>
      <xdr:rowOff>2620987</xdr:rowOff>
    </xdr:to>
    <xdr:sp macro="" textlink="">
      <xdr:nvSpPr>
        <xdr:cNvPr id="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1322538" y="3262923"/>
          <a:ext cx="3000521" cy="2308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2</xdr:row>
      <xdr:rowOff>0</xdr:rowOff>
    </xdr:from>
    <xdr:ext cx="3137535" cy="1390650"/>
    <xdr:sp macro="" textlink="">
      <xdr:nvSpPr>
        <xdr:cNvPr id="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554480"/>
          <a:ext cx="313753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259080</xdr:colOff>
      <xdr:row>4</xdr:row>
      <xdr:rowOff>2324100</xdr:rowOff>
    </xdr:from>
    <xdr:ext cx="3059430" cy="2354580"/>
    <xdr:sp macro="" textlink="">
      <xdr:nvSpPr>
        <xdr:cNvPr id="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1231880" y="957834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59430" cy="2383155"/>
    <xdr:sp macro="" textlink="">
      <xdr:nvSpPr>
        <xdr:cNvPr id="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979420"/>
          <a:ext cx="3059430" cy="2383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0</xdr:rowOff>
    </xdr:from>
    <xdr:ext cx="3059430" cy="2385060"/>
    <xdr:sp macro="" textlink="">
      <xdr:nvSpPr>
        <xdr:cNvPr id="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385572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59430" cy="2385060"/>
    <xdr:sp macro="" textlink="">
      <xdr:nvSpPr>
        <xdr:cNvPr id="1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455676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59430" cy="2415540"/>
    <xdr:sp macro="" textlink="">
      <xdr:nvSpPr>
        <xdr:cNvPr id="1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560832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3059430" cy="2415540"/>
    <xdr:sp macro="" textlink="">
      <xdr:nvSpPr>
        <xdr:cNvPr id="1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61341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59430" cy="2415540"/>
    <xdr:sp macro="" textlink="">
      <xdr:nvSpPr>
        <xdr:cNvPr id="1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78867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59430" cy="2415540"/>
    <xdr:sp macro="" textlink="">
      <xdr:nvSpPr>
        <xdr:cNvPr id="1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96393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3059430" cy="2415540"/>
    <xdr:sp macro="" textlink="">
      <xdr:nvSpPr>
        <xdr:cNvPr id="1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086612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415540"/>
    <xdr:sp macro="" textlink="">
      <xdr:nvSpPr>
        <xdr:cNvPr id="1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56716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3059430" cy="2385060"/>
    <xdr:sp macro="" textlink="">
      <xdr:nvSpPr>
        <xdr:cNvPr id="1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319760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1686560</xdr:colOff>
      <xdr:row>11</xdr:row>
      <xdr:rowOff>682534</xdr:rowOff>
    </xdr:from>
    <xdr:ext cx="3059430" cy="2385060"/>
    <xdr:sp macro="" textlink="">
      <xdr:nvSpPr>
        <xdr:cNvPr id="1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830560" y="12249694"/>
          <a:ext cx="305943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415540"/>
    <xdr:sp macro="" textlink="">
      <xdr:nvSpPr>
        <xdr:cNvPr id="1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454658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415540"/>
    <xdr:sp macro="" textlink="">
      <xdr:nvSpPr>
        <xdr:cNvPr id="2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629918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415540"/>
    <xdr:sp macro="" textlink="">
      <xdr:nvSpPr>
        <xdr:cNvPr id="2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00022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415540"/>
    <xdr:sp macro="" textlink="">
      <xdr:nvSpPr>
        <xdr:cNvPr id="2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840230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415540"/>
    <xdr:sp macro="" textlink="">
      <xdr:nvSpPr>
        <xdr:cNvPr id="2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910334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415540"/>
    <xdr:sp macro="" textlink="">
      <xdr:nvSpPr>
        <xdr:cNvPr id="2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022348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415540"/>
    <xdr:sp macro="" textlink="">
      <xdr:nvSpPr>
        <xdr:cNvPr id="2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197608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88870"/>
    <xdr:sp macro="" textlink="">
      <xdr:nvSpPr>
        <xdr:cNvPr id="2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852380"/>
          <a:ext cx="3059430" cy="2388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2</xdr:row>
      <xdr:rowOff>91440</xdr:rowOff>
    </xdr:from>
    <xdr:to>
      <xdr:col>16</xdr:col>
      <xdr:colOff>222885</xdr:colOff>
      <xdr:row>3</xdr:row>
      <xdr:rowOff>26475</xdr:rowOff>
    </xdr:to>
    <xdr:sp macro="" textlink="">
      <xdr:nvSpPr>
        <xdr:cNvPr id="2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645920"/>
          <a:ext cx="308800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1026913</xdr:colOff>
      <xdr:row>5</xdr:row>
      <xdr:rowOff>2090030</xdr:rowOff>
    </xdr:from>
    <xdr:to>
      <xdr:col>19</xdr:col>
      <xdr:colOff>386247</xdr:colOff>
      <xdr:row>7</xdr:row>
      <xdr:rowOff>97512</xdr:rowOff>
    </xdr:to>
    <xdr:sp macro="" textlink="">
      <xdr:nvSpPr>
        <xdr:cNvPr id="2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2427605" y="11302415"/>
          <a:ext cx="5181795" cy="2364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742462</xdr:colOff>
      <xdr:row>2</xdr:row>
      <xdr:rowOff>198902</xdr:rowOff>
    </xdr:from>
    <xdr:to>
      <xdr:col>20</xdr:col>
      <xdr:colOff>395849</xdr:colOff>
      <xdr:row>3</xdr:row>
      <xdr:rowOff>85091</xdr:rowOff>
    </xdr:to>
    <xdr:sp macro="" textlink="">
      <xdr:nvSpPr>
        <xdr:cNvPr id="2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11107616" y="1693594"/>
          <a:ext cx="711708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1643743</xdr:colOff>
      <xdr:row>3</xdr:row>
      <xdr:rowOff>238760</xdr:rowOff>
    </xdr:from>
    <xdr:to>
      <xdr:col>20</xdr:col>
      <xdr:colOff>604066</xdr:colOff>
      <xdr:row>3</xdr:row>
      <xdr:rowOff>2603710</xdr:rowOff>
    </xdr:to>
    <xdr:sp macro="" textlink="">
      <xdr:nvSpPr>
        <xdr:cNvPr id="3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0787743" y="3218180"/>
          <a:ext cx="4873444" cy="2364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14</xdr:col>
      <xdr:colOff>167948</xdr:colOff>
      <xdr:row>5</xdr:row>
      <xdr:rowOff>2431087</xdr:rowOff>
    </xdr:from>
    <xdr:ext cx="3059430" cy="2415540"/>
    <xdr:sp macro="" textlink="">
      <xdr:nvSpPr>
        <xdr:cNvPr id="3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3053563" y="11643472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3059430" cy="2415540"/>
    <xdr:sp macro="" textlink="">
      <xdr:nvSpPr>
        <xdr:cNvPr id="3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086612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415540"/>
    <xdr:sp macro="" textlink="">
      <xdr:nvSpPr>
        <xdr:cNvPr id="3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56716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3059430" cy="2415540"/>
    <xdr:sp macro="" textlink="">
      <xdr:nvSpPr>
        <xdr:cNvPr id="3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086612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415540"/>
    <xdr:sp macro="" textlink="">
      <xdr:nvSpPr>
        <xdr:cNvPr id="3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56716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415540"/>
    <xdr:sp macro="" textlink="">
      <xdr:nvSpPr>
        <xdr:cNvPr id="3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567160"/>
          <a:ext cx="305943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59430" cy="2354580"/>
    <xdr:sp macro="" textlink="">
      <xdr:nvSpPr>
        <xdr:cNvPr id="3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97942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91440</xdr:rowOff>
    </xdr:from>
    <xdr:ext cx="3085828" cy="1389925"/>
    <xdr:sp macro="" textlink="">
      <xdr:nvSpPr>
        <xdr:cNvPr id="3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30708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0</xdr:rowOff>
    </xdr:from>
    <xdr:ext cx="3059430" cy="2354580"/>
    <xdr:sp macro="" textlink="">
      <xdr:nvSpPr>
        <xdr:cNvPr id="3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385572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91440</xdr:rowOff>
    </xdr:from>
    <xdr:ext cx="3085828" cy="1389925"/>
    <xdr:sp macro="" textlink="">
      <xdr:nvSpPr>
        <xdr:cNvPr id="4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39471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91440</xdr:rowOff>
    </xdr:from>
    <xdr:ext cx="3085828" cy="1389925"/>
    <xdr:sp macro="" textlink="">
      <xdr:nvSpPr>
        <xdr:cNvPr id="4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46482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59430" cy="2354580"/>
    <xdr:sp macro="" textlink="">
      <xdr:nvSpPr>
        <xdr:cNvPr id="4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455676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91440</xdr:rowOff>
    </xdr:from>
    <xdr:ext cx="3085828" cy="1389925"/>
    <xdr:sp macro="" textlink="">
      <xdr:nvSpPr>
        <xdr:cNvPr id="4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46482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91440</xdr:rowOff>
    </xdr:from>
    <xdr:ext cx="3085828" cy="1389925"/>
    <xdr:sp macro="" textlink="">
      <xdr:nvSpPr>
        <xdr:cNvPr id="4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56997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59430" cy="2354580"/>
    <xdr:sp macro="" textlink="">
      <xdr:nvSpPr>
        <xdr:cNvPr id="4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560832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91440</xdr:rowOff>
    </xdr:from>
    <xdr:ext cx="3085828" cy="1389925"/>
    <xdr:sp macro="" textlink="">
      <xdr:nvSpPr>
        <xdr:cNvPr id="4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56997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91440</xdr:rowOff>
    </xdr:from>
    <xdr:ext cx="3085828" cy="1389925"/>
    <xdr:sp macro="" textlink="">
      <xdr:nvSpPr>
        <xdr:cNvPr id="4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62255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3059430" cy="2354580"/>
    <xdr:sp macro="" textlink="">
      <xdr:nvSpPr>
        <xdr:cNvPr id="4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613410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91440</xdr:rowOff>
    </xdr:from>
    <xdr:ext cx="3085828" cy="1389925"/>
    <xdr:sp macro="" textlink="">
      <xdr:nvSpPr>
        <xdr:cNvPr id="4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62255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91440</xdr:rowOff>
    </xdr:from>
    <xdr:ext cx="3085828" cy="1389925"/>
    <xdr:sp macro="" textlink="">
      <xdr:nvSpPr>
        <xdr:cNvPr id="5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79781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59430" cy="2354580"/>
    <xdr:sp macro="" textlink="">
      <xdr:nvSpPr>
        <xdr:cNvPr id="5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788670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91440</xdr:rowOff>
    </xdr:from>
    <xdr:ext cx="3085828" cy="1389925"/>
    <xdr:sp macro="" textlink="">
      <xdr:nvSpPr>
        <xdr:cNvPr id="5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79781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91440</xdr:rowOff>
    </xdr:from>
    <xdr:ext cx="3085828" cy="1389925"/>
    <xdr:sp macro="" textlink="">
      <xdr:nvSpPr>
        <xdr:cNvPr id="5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97307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59430" cy="2354580"/>
    <xdr:sp macro="" textlink="">
      <xdr:nvSpPr>
        <xdr:cNvPr id="5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963930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91440</xdr:rowOff>
    </xdr:from>
    <xdr:ext cx="3085828" cy="1389925"/>
    <xdr:sp macro="" textlink="">
      <xdr:nvSpPr>
        <xdr:cNvPr id="5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97307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91440</xdr:rowOff>
    </xdr:from>
    <xdr:ext cx="3085828" cy="1389925"/>
    <xdr:sp macro="" textlink="">
      <xdr:nvSpPr>
        <xdr:cNvPr id="5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09575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3059430" cy="2354580"/>
    <xdr:sp macro="" textlink="">
      <xdr:nvSpPr>
        <xdr:cNvPr id="5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086612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91440</xdr:rowOff>
    </xdr:from>
    <xdr:ext cx="3085828" cy="1389925"/>
    <xdr:sp macro="" textlink="">
      <xdr:nvSpPr>
        <xdr:cNvPr id="5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09575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91440</xdr:rowOff>
    </xdr:from>
    <xdr:ext cx="3085828" cy="1389925"/>
    <xdr:sp macro="" textlink="">
      <xdr:nvSpPr>
        <xdr:cNvPr id="5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6586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354580"/>
    <xdr:sp macro="" textlink="">
      <xdr:nvSpPr>
        <xdr:cNvPr id="6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56716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91440</xdr:rowOff>
    </xdr:from>
    <xdr:ext cx="3085828" cy="1389925"/>
    <xdr:sp macro="" textlink="">
      <xdr:nvSpPr>
        <xdr:cNvPr id="6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6586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91440</xdr:rowOff>
    </xdr:from>
    <xdr:ext cx="3085828" cy="1389925"/>
    <xdr:sp macro="" textlink="">
      <xdr:nvSpPr>
        <xdr:cNvPr id="6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4112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3059430" cy="2354580"/>
    <xdr:sp macro="" textlink="">
      <xdr:nvSpPr>
        <xdr:cNvPr id="6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31976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91440</xdr:rowOff>
    </xdr:from>
    <xdr:ext cx="3085828" cy="1389925"/>
    <xdr:sp macro="" textlink="">
      <xdr:nvSpPr>
        <xdr:cNvPr id="6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4112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6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93698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6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84554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6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93698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6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46380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6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45465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7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46380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7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63906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72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62991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7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63906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7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0916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7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00022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7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0916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7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7927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78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70126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7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7927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8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84937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8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840230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8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84937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8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919478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84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910334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8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919478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8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03149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8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02234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8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03149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8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0675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90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19760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9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0675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9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9438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9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8523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9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9438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9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38201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59430" cy="2354580"/>
    <xdr:sp macro="" textlink="">
      <xdr:nvSpPr>
        <xdr:cNvPr id="96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97942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91440</xdr:rowOff>
    </xdr:from>
    <xdr:ext cx="3085828" cy="1389925"/>
    <xdr:sp macro="" textlink="">
      <xdr:nvSpPr>
        <xdr:cNvPr id="9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30708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91440</xdr:rowOff>
    </xdr:from>
    <xdr:ext cx="3085828" cy="1389925"/>
    <xdr:sp macro="" textlink="">
      <xdr:nvSpPr>
        <xdr:cNvPr id="9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39471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0</xdr:rowOff>
    </xdr:from>
    <xdr:ext cx="3059430" cy="2354580"/>
    <xdr:sp macro="" textlink="">
      <xdr:nvSpPr>
        <xdr:cNvPr id="9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385572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91440</xdr:rowOff>
    </xdr:from>
    <xdr:ext cx="3085828" cy="1389925"/>
    <xdr:sp macro="" textlink="">
      <xdr:nvSpPr>
        <xdr:cNvPr id="10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39471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91440</xdr:rowOff>
    </xdr:from>
    <xdr:ext cx="3085828" cy="1389925"/>
    <xdr:sp macro="" textlink="">
      <xdr:nvSpPr>
        <xdr:cNvPr id="10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46482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91440</xdr:rowOff>
    </xdr:from>
    <xdr:ext cx="3085828" cy="1389925"/>
    <xdr:sp macro="" textlink="">
      <xdr:nvSpPr>
        <xdr:cNvPr id="10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46482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59430" cy="2354580"/>
    <xdr:sp macro="" textlink="">
      <xdr:nvSpPr>
        <xdr:cNvPr id="10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455676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91440</xdr:rowOff>
    </xdr:from>
    <xdr:ext cx="3085828" cy="1389925"/>
    <xdr:sp macro="" textlink="">
      <xdr:nvSpPr>
        <xdr:cNvPr id="10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46482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91440</xdr:rowOff>
    </xdr:from>
    <xdr:ext cx="3085828" cy="1389925"/>
    <xdr:sp macro="" textlink="">
      <xdr:nvSpPr>
        <xdr:cNvPr id="10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56997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91440</xdr:rowOff>
    </xdr:from>
    <xdr:ext cx="3085828" cy="1389925"/>
    <xdr:sp macro="" textlink="">
      <xdr:nvSpPr>
        <xdr:cNvPr id="10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56997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59430" cy="2354580"/>
    <xdr:sp macro="" textlink="">
      <xdr:nvSpPr>
        <xdr:cNvPr id="10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560832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91440</xdr:rowOff>
    </xdr:from>
    <xdr:ext cx="3085828" cy="1389925"/>
    <xdr:sp macro="" textlink="">
      <xdr:nvSpPr>
        <xdr:cNvPr id="10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56997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91440</xdr:rowOff>
    </xdr:from>
    <xdr:ext cx="3085828" cy="1389925"/>
    <xdr:sp macro="" textlink="">
      <xdr:nvSpPr>
        <xdr:cNvPr id="10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62255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91440</xdr:rowOff>
    </xdr:from>
    <xdr:ext cx="3085828" cy="1389925"/>
    <xdr:sp macro="" textlink="">
      <xdr:nvSpPr>
        <xdr:cNvPr id="11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62255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439615</xdr:colOff>
      <xdr:row>7</xdr:row>
      <xdr:rowOff>19539</xdr:rowOff>
    </xdr:from>
    <xdr:ext cx="3059430" cy="2354580"/>
    <xdr:sp macro="" textlink="">
      <xdr:nvSpPr>
        <xdr:cNvPr id="11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11908692" y="14341231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7</xdr:row>
      <xdr:rowOff>91440</xdr:rowOff>
    </xdr:from>
    <xdr:ext cx="3085828" cy="1389925"/>
    <xdr:sp macro="" textlink="">
      <xdr:nvSpPr>
        <xdr:cNvPr id="11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62255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91440</xdr:rowOff>
    </xdr:from>
    <xdr:ext cx="3085828" cy="1389925"/>
    <xdr:sp macro="" textlink="">
      <xdr:nvSpPr>
        <xdr:cNvPr id="11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79781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91440</xdr:rowOff>
    </xdr:from>
    <xdr:ext cx="3085828" cy="1389925"/>
    <xdr:sp macro="" textlink="">
      <xdr:nvSpPr>
        <xdr:cNvPr id="11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79781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59430" cy="2354580"/>
    <xdr:sp macro="" textlink="">
      <xdr:nvSpPr>
        <xdr:cNvPr id="11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788670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91440</xdr:rowOff>
    </xdr:from>
    <xdr:ext cx="3085828" cy="1389925"/>
    <xdr:sp macro="" textlink="">
      <xdr:nvSpPr>
        <xdr:cNvPr id="11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79781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91440</xdr:rowOff>
    </xdr:from>
    <xdr:ext cx="3085828" cy="1389925"/>
    <xdr:sp macro="" textlink="">
      <xdr:nvSpPr>
        <xdr:cNvPr id="11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97307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91440</xdr:rowOff>
    </xdr:from>
    <xdr:ext cx="3085828" cy="1389925"/>
    <xdr:sp macro="" textlink="">
      <xdr:nvSpPr>
        <xdr:cNvPr id="11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97307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0</xdr:rowOff>
    </xdr:from>
    <xdr:ext cx="3059430" cy="2354580"/>
    <xdr:sp macro="" textlink="">
      <xdr:nvSpPr>
        <xdr:cNvPr id="11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963930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9</xdr:row>
      <xdr:rowOff>91440</xdr:rowOff>
    </xdr:from>
    <xdr:ext cx="3085828" cy="1389925"/>
    <xdr:sp macro="" textlink="">
      <xdr:nvSpPr>
        <xdr:cNvPr id="12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97307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91440</xdr:rowOff>
    </xdr:from>
    <xdr:ext cx="3085828" cy="1389925"/>
    <xdr:sp macro="" textlink="">
      <xdr:nvSpPr>
        <xdr:cNvPr id="12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09575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91440</xdr:rowOff>
    </xdr:from>
    <xdr:ext cx="3085828" cy="1389925"/>
    <xdr:sp macro="" textlink="">
      <xdr:nvSpPr>
        <xdr:cNvPr id="12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09575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0</xdr:rowOff>
    </xdr:from>
    <xdr:ext cx="3059430" cy="2354580"/>
    <xdr:sp macro="" textlink="">
      <xdr:nvSpPr>
        <xdr:cNvPr id="12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086612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10</xdr:row>
      <xdr:rowOff>91440</xdr:rowOff>
    </xdr:from>
    <xdr:ext cx="3085828" cy="1389925"/>
    <xdr:sp macro="" textlink="">
      <xdr:nvSpPr>
        <xdr:cNvPr id="12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09575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91440</xdr:rowOff>
    </xdr:from>
    <xdr:ext cx="3085828" cy="1389925"/>
    <xdr:sp macro="" textlink="">
      <xdr:nvSpPr>
        <xdr:cNvPr id="12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6586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91440</xdr:rowOff>
    </xdr:from>
    <xdr:ext cx="3085828" cy="1389925"/>
    <xdr:sp macro="" textlink="">
      <xdr:nvSpPr>
        <xdr:cNvPr id="12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6586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59430" cy="2354580"/>
    <xdr:sp macro="" textlink="">
      <xdr:nvSpPr>
        <xdr:cNvPr id="12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56716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91440</xdr:rowOff>
    </xdr:from>
    <xdr:ext cx="3085828" cy="1389925"/>
    <xdr:sp macro="" textlink="">
      <xdr:nvSpPr>
        <xdr:cNvPr id="12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16586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91440</xdr:rowOff>
    </xdr:from>
    <xdr:ext cx="3085828" cy="1389925"/>
    <xdr:sp macro="" textlink="">
      <xdr:nvSpPr>
        <xdr:cNvPr id="12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4112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91440</xdr:rowOff>
    </xdr:from>
    <xdr:ext cx="3085828" cy="1389925"/>
    <xdr:sp macro="" textlink="">
      <xdr:nvSpPr>
        <xdr:cNvPr id="13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4112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0</xdr:rowOff>
    </xdr:from>
    <xdr:ext cx="3059430" cy="2354580"/>
    <xdr:sp macro="" textlink="">
      <xdr:nvSpPr>
        <xdr:cNvPr id="13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31976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</xdr:row>
      <xdr:rowOff>91440</xdr:rowOff>
    </xdr:from>
    <xdr:ext cx="3085828" cy="1389925"/>
    <xdr:sp macro="" textlink="">
      <xdr:nvSpPr>
        <xdr:cNvPr id="13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4112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3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93698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3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93698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3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84554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3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393698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3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46380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3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46380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3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45465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4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46380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4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63906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4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63906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4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62991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4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63906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4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0916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4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0916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4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00022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4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09166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4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7927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5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7927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5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70126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5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779270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5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84937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5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84937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55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840230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5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849374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57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919478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5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919478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59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910334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6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1919478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61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03149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6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03149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63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02234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6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03149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65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0675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66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0675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67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19760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68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0675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6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9438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70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9438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59430" cy="2354580"/>
    <xdr:sp macro="" textlink="">
      <xdr:nvSpPr>
        <xdr:cNvPr id="171" name="AutoShape 4" descr="https://docviewer.yandex.by/view/964094878/htmlimage?id=gdd6o-8dhhfakg6vtdc6446axdhz1psej3tziumdfj7ozqcd83q0i0xkd5vrqkmrg6r6td1ecrd4c87lqzgtm6y3vwssrwsj5d9ld2uys&amp;name=result_html_8ed2a21ec063f9dd.png&amp;dsid=3998d6ba782455eb6ddd470a6ef848ca">
          <a:extLst>
            <a:ext uri="{FF2B5EF4-FFF2-40B4-BE49-F238E27FC236}">
              <a16:creationId xmlns="" xmlns:a16="http://schemas.microsoft.com/office/drawing/2014/main" id="{54669828-06EF-4EB8-8D77-12E8D8EB6B77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852380"/>
          <a:ext cx="3059430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72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29438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73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38201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3085828" cy="1389925"/>
    <xdr:sp macro="" textlink="">
      <xdr:nvSpPr>
        <xdr:cNvPr id="17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3820120"/>
          <a:ext cx="3085828" cy="138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91440</xdr:rowOff>
    </xdr:from>
    <xdr:to>
      <xdr:col>14</xdr:col>
      <xdr:colOff>1251332</xdr:colOff>
      <xdr:row>3</xdr:row>
      <xdr:rowOff>855980</xdr:rowOff>
    </xdr:to>
    <xdr:sp macro="" textlink="">
      <xdr:nvSpPr>
        <xdr:cNvPr id="4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509760" y="1783080"/>
          <a:ext cx="3102992" cy="1389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7620</xdr:colOff>
      <xdr:row>2</xdr:row>
      <xdr:rowOff>76200</xdr:rowOff>
    </xdr:from>
    <xdr:to>
      <xdr:col>14</xdr:col>
      <xdr:colOff>1236345</xdr:colOff>
      <xdr:row>3</xdr:row>
      <xdr:rowOff>842010</xdr:rowOff>
    </xdr:to>
    <xdr:sp macro="" textlink="">
      <xdr:nvSpPr>
        <xdr:cNvPr id="9" name="AutoShape 3" descr="https://docviewer.yandex.by/view/964094878/htmlimage?id=gdd6o-8dhhfakg6vtdc6446axdhz1psej3tziumdfj7ozqcd83q0i0xkd5vrqkmrg6r6td1ecrd4c87lqzgtm6y3vwssrwsj5d9ld2uys&amp;name=result_html_69ea3e9d6f8ed35e.png&amp;dsid=3998d6ba782455eb6ddd470a6ef848ca">
          <a:extLst>
            <a:ext uri="{FF2B5EF4-FFF2-40B4-BE49-F238E27FC236}">
              <a16:creationId xmlns="" xmlns:a16="http://schemas.microsoft.com/office/drawing/2014/main" id="{B101A934-CB72-48D7-83E9-978855BE4082}"/>
            </a:ext>
          </a:extLst>
        </xdr:cNvPr>
        <xdr:cNvSpPr>
          <a:spLocks noChangeAspect="1" noChangeArrowheads="1"/>
        </xdr:cNvSpPr>
      </xdr:nvSpPr>
      <xdr:spPr bwMode="auto">
        <a:xfrm>
          <a:off x="9997440" y="1112520"/>
          <a:ext cx="308038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opLeftCell="A5" workbookViewId="0">
      <selection sqref="A1:O6"/>
    </sheetView>
  </sheetViews>
  <sheetFormatPr defaultRowHeight="15" x14ac:dyDescent="0.25"/>
  <cols>
    <col min="1" max="1" width="3.5703125" customWidth="1"/>
    <col min="2" max="2" width="23.140625" customWidth="1"/>
    <col min="3" max="3" width="9.7109375" customWidth="1"/>
    <col min="4" max="4" width="11.7109375" customWidth="1"/>
    <col min="5" max="5" width="19.42578125" customWidth="1"/>
    <col min="6" max="6" width="19.28515625" customWidth="1"/>
    <col min="7" max="7" width="14.42578125" customWidth="1"/>
    <col min="8" max="8" width="7.28515625" customWidth="1"/>
    <col min="9" max="9" width="10.7109375" customWidth="1"/>
    <col min="10" max="10" width="13.7109375" customWidth="1"/>
    <col min="11" max="11" width="7.7109375" customWidth="1"/>
    <col min="12" max="12" width="7.5703125" customWidth="1"/>
    <col min="13" max="13" width="15.85546875" customWidth="1"/>
    <col min="14" max="14" width="17.42578125" customWidth="1"/>
    <col min="15" max="15" width="22.5703125" customWidth="1"/>
  </cols>
  <sheetData>
    <row r="1" spans="1:15" ht="42.6" customHeight="1" x14ac:dyDescent="0.25">
      <c r="A1" s="97" t="s">
        <v>154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60" customHeight="1" x14ac:dyDescent="0.25">
      <c r="A2" s="100" t="s">
        <v>5</v>
      </c>
      <c r="B2" s="102" t="s">
        <v>11</v>
      </c>
      <c r="C2" s="102" t="s">
        <v>0</v>
      </c>
      <c r="D2" s="102" t="s">
        <v>7</v>
      </c>
      <c r="E2" s="100" t="s">
        <v>153</v>
      </c>
      <c r="F2" s="100" t="s">
        <v>8</v>
      </c>
      <c r="G2" s="100" t="s">
        <v>9</v>
      </c>
      <c r="H2" s="103" t="s">
        <v>13</v>
      </c>
      <c r="I2" s="103"/>
      <c r="J2" s="103"/>
      <c r="K2" s="103"/>
      <c r="L2" s="103"/>
      <c r="M2" s="100" t="s">
        <v>14</v>
      </c>
      <c r="N2" s="98" t="s">
        <v>175</v>
      </c>
      <c r="O2" s="98" t="s">
        <v>176</v>
      </c>
    </row>
    <row r="3" spans="1:15" ht="21" customHeight="1" x14ac:dyDescent="0.25">
      <c r="A3" s="100"/>
      <c r="B3" s="102"/>
      <c r="C3" s="102"/>
      <c r="D3" s="102"/>
      <c r="E3" s="100"/>
      <c r="F3" s="101"/>
      <c r="G3" s="100"/>
      <c r="H3" s="103"/>
      <c r="I3" s="103"/>
      <c r="J3" s="103"/>
      <c r="K3" s="103"/>
      <c r="L3" s="103"/>
      <c r="M3" s="101"/>
      <c r="N3" s="99"/>
      <c r="O3" s="99"/>
    </row>
    <row r="4" spans="1:15" ht="187.15" customHeight="1" x14ac:dyDescent="0.25">
      <c r="A4" s="100"/>
      <c r="B4" s="102"/>
      <c r="C4" s="102"/>
      <c r="D4" s="102"/>
      <c r="E4" s="100"/>
      <c r="F4" s="101"/>
      <c r="G4" s="100"/>
      <c r="H4" s="28" t="s">
        <v>1</v>
      </c>
      <c r="I4" s="28" t="s">
        <v>10</v>
      </c>
      <c r="J4" s="28" t="s">
        <v>2</v>
      </c>
      <c r="K4" s="28" t="s">
        <v>3</v>
      </c>
      <c r="L4" s="28" t="s">
        <v>4</v>
      </c>
      <c r="M4" s="101"/>
      <c r="N4" s="99"/>
      <c r="O4" s="99"/>
    </row>
    <row r="5" spans="1:15" ht="255" customHeight="1" x14ac:dyDescent="0.25">
      <c r="A5" s="29">
        <v>1</v>
      </c>
      <c r="B5" s="30" t="s">
        <v>184</v>
      </c>
      <c r="C5" s="31">
        <v>1345.8</v>
      </c>
      <c r="D5" s="32">
        <v>0.50119999999999998</v>
      </c>
      <c r="E5" s="31" t="s">
        <v>185</v>
      </c>
      <c r="F5" s="33" t="s">
        <v>186</v>
      </c>
      <c r="G5" s="34">
        <v>44595</v>
      </c>
      <c r="H5" s="31"/>
      <c r="I5" s="31"/>
      <c r="J5" s="31" t="s">
        <v>187</v>
      </c>
      <c r="K5" s="31"/>
      <c r="L5" s="35"/>
      <c r="M5" s="36" t="s">
        <v>188</v>
      </c>
      <c r="N5" s="37" t="s">
        <v>232</v>
      </c>
      <c r="O5" s="37" t="s">
        <v>232</v>
      </c>
    </row>
    <row r="6" spans="1:15" ht="19.149999999999999" customHeight="1" x14ac:dyDescent="0.25">
      <c r="A6" s="38"/>
      <c r="B6" s="39" t="s">
        <v>6</v>
      </c>
      <c r="C6" s="40">
        <f>SUM(C5)</f>
        <v>1345.8</v>
      </c>
      <c r="D6" s="40">
        <f>SUM(D5:D5)</f>
        <v>0.50119999999999998</v>
      </c>
      <c r="E6" s="40"/>
      <c r="F6" s="40"/>
      <c r="G6" s="40"/>
      <c r="H6" s="40"/>
      <c r="I6" s="40"/>
      <c r="J6" s="40"/>
      <c r="K6" s="40"/>
      <c r="L6" s="41"/>
      <c r="M6" s="42"/>
      <c r="N6" s="43"/>
      <c r="O6" s="43"/>
    </row>
    <row r="9" spans="1:15" x14ac:dyDescent="0.25">
      <c r="A9" s="4"/>
      <c r="B9" s="4"/>
    </row>
    <row r="10" spans="1:15" ht="14.45" customHeight="1" x14ac:dyDescent="0.25">
      <c r="A10" s="4"/>
      <c r="B10" s="5"/>
    </row>
  </sheetData>
  <mergeCells count="12">
    <mergeCell ref="A1:O1"/>
    <mergeCell ref="N2:N4"/>
    <mergeCell ref="O2:O4"/>
    <mergeCell ref="M2:M4"/>
    <mergeCell ref="A2:A4"/>
    <mergeCell ref="B2:B4"/>
    <mergeCell ref="C2:C4"/>
    <mergeCell ref="D2:D4"/>
    <mergeCell ref="E2:E4"/>
    <mergeCell ref="F2:F4"/>
    <mergeCell ref="G2:G4"/>
    <mergeCell ref="H2:L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60" zoomScaleNormal="60" workbookViewId="0">
      <selection activeCell="G9" sqref="G9"/>
    </sheetView>
  </sheetViews>
  <sheetFormatPr defaultRowHeight="61.15" customHeight="1" x14ac:dyDescent="0.25"/>
  <cols>
    <col min="1" max="1" width="3.5703125" style="18" customWidth="1"/>
    <col min="2" max="2" width="26.7109375" customWidth="1"/>
    <col min="3" max="3" width="10.7109375" customWidth="1"/>
    <col min="4" max="4" width="10.28515625" customWidth="1"/>
    <col min="5" max="5" width="29.42578125" customWidth="1"/>
    <col min="6" max="6" width="12.42578125" customWidth="1"/>
    <col min="7" max="7" width="47.42578125" customWidth="1"/>
    <col min="8" max="8" width="12.28515625" customWidth="1"/>
    <col min="9" max="9" width="29.5703125" customWidth="1"/>
    <col min="10" max="10" width="14.7109375" customWidth="1"/>
    <col min="11" max="11" width="42.140625" customWidth="1"/>
  </cols>
  <sheetData>
    <row r="1" spans="1:11" ht="35.450000000000003" customHeight="1" x14ac:dyDescent="0.25">
      <c r="A1" s="136" t="s">
        <v>284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61.15" customHeight="1" x14ac:dyDescent="0.25">
      <c r="A2" s="100" t="s">
        <v>5</v>
      </c>
      <c r="B2" s="102" t="s">
        <v>11</v>
      </c>
      <c r="C2" s="102" t="s">
        <v>0</v>
      </c>
      <c r="D2" s="102" t="s">
        <v>7</v>
      </c>
      <c r="E2" s="100" t="s">
        <v>153</v>
      </c>
      <c r="F2" s="100" t="s">
        <v>8</v>
      </c>
      <c r="G2" s="103" t="s">
        <v>247</v>
      </c>
      <c r="H2" s="103"/>
      <c r="I2" s="103"/>
      <c r="J2" s="100" t="s">
        <v>181</v>
      </c>
      <c r="K2" s="100" t="s">
        <v>176</v>
      </c>
    </row>
    <row r="3" spans="1:11" ht="24.6" customHeight="1" x14ac:dyDescent="0.25">
      <c r="A3" s="100"/>
      <c r="B3" s="102"/>
      <c r="C3" s="102"/>
      <c r="D3" s="102"/>
      <c r="E3" s="100"/>
      <c r="F3" s="101"/>
      <c r="G3" s="103"/>
      <c r="H3" s="103"/>
      <c r="I3" s="103"/>
      <c r="J3" s="100"/>
      <c r="K3" s="100"/>
    </row>
    <row r="4" spans="1:11" ht="127.9" customHeight="1" x14ac:dyDescent="0.25">
      <c r="A4" s="100"/>
      <c r="B4" s="102"/>
      <c r="C4" s="102"/>
      <c r="D4" s="102"/>
      <c r="E4" s="100"/>
      <c r="F4" s="101"/>
      <c r="G4" s="90" t="s">
        <v>248</v>
      </c>
      <c r="H4" s="2" t="s">
        <v>245</v>
      </c>
      <c r="I4" s="2" t="s">
        <v>246</v>
      </c>
      <c r="J4" s="100"/>
      <c r="K4" s="100"/>
    </row>
    <row r="5" spans="1:11" s="86" customFormat="1" ht="285.75" customHeight="1" x14ac:dyDescent="0.25">
      <c r="A5" s="135" t="s">
        <v>253</v>
      </c>
      <c r="B5" s="84" t="s">
        <v>50</v>
      </c>
      <c r="C5" s="85">
        <v>156</v>
      </c>
      <c r="D5" s="85">
        <v>0.50170000000000003</v>
      </c>
      <c r="E5" s="85" t="s">
        <v>259</v>
      </c>
      <c r="F5" s="85" t="s">
        <v>250</v>
      </c>
      <c r="G5" s="85" t="s">
        <v>274</v>
      </c>
      <c r="H5" s="85"/>
      <c r="I5" s="83" t="s">
        <v>249</v>
      </c>
      <c r="J5" s="81">
        <v>160</v>
      </c>
      <c r="K5" s="137" t="s">
        <v>268</v>
      </c>
    </row>
    <row r="6" spans="1:11" s="86" customFormat="1" ht="248.25" customHeight="1" x14ac:dyDescent="0.25">
      <c r="A6" s="135"/>
      <c r="B6" s="84" t="s">
        <v>252</v>
      </c>
      <c r="C6" s="85">
        <v>231.6</v>
      </c>
      <c r="D6" s="85">
        <v>0.50170000000000003</v>
      </c>
      <c r="E6" s="85" t="s">
        <v>260</v>
      </c>
      <c r="F6" s="85" t="s">
        <v>250</v>
      </c>
      <c r="G6" s="85" t="s">
        <v>274</v>
      </c>
      <c r="H6" s="85"/>
      <c r="I6" s="83" t="s">
        <v>249</v>
      </c>
      <c r="J6" s="81">
        <v>160</v>
      </c>
      <c r="K6" s="137"/>
    </row>
    <row r="7" spans="1:11" s="86" customFormat="1" ht="188.25" customHeight="1" x14ac:dyDescent="0.25">
      <c r="A7" s="135" t="s">
        <v>254</v>
      </c>
      <c r="B7" s="84" t="s">
        <v>60</v>
      </c>
      <c r="C7" s="85">
        <v>2992.1</v>
      </c>
      <c r="D7" s="85">
        <v>0.83989999999999998</v>
      </c>
      <c r="E7" s="85" t="s">
        <v>261</v>
      </c>
      <c r="F7" s="85" t="s">
        <v>250</v>
      </c>
      <c r="G7" s="85" t="s">
        <v>274</v>
      </c>
      <c r="H7" s="85"/>
      <c r="I7" s="83" t="s">
        <v>249</v>
      </c>
      <c r="J7" s="81">
        <v>180</v>
      </c>
      <c r="K7" s="137" t="s">
        <v>269</v>
      </c>
    </row>
    <row r="8" spans="1:11" s="86" customFormat="1" ht="158.25" customHeight="1" x14ac:dyDescent="0.25">
      <c r="A8" s="135"/>
      <c r="B8" s="84" t="s">
        <v>276</v>
      </c>
      <c r="C8" s="85">
        <v>149.9</v>
      </c>
      <c r="D8" s="85">
        <v>0.83989999999999998</v>
      </c>
      <c r="E8" s="85" t="s">
        <v>262</v>
      </c>
      <c r="F8" s="85" t="s">
        <v>250</v>
      </c>
      <c r="G8" s="85" t="s">
        <v>274</v>
      </c>
      <c r="H8" s="85"/>
      <c r="I8" s="82" t="s">
        <v>249</v>
      </c>
      <c r="J8" s="81">
        <v>180</v>
      </c>
      <c r="K8" s="137"/>
    </row>
    <row r="9" spans="1:11" s="86" customFormat="1" ht="318" customHeight="1" x14ac:dyDescent="0.25">
      <c r="A9" s="135" t="s">
        <v>255</v>
      </c>
      <c r="B9" s="84" t="s">
        <v>285</v>
      </c>
      <c r="C9" s="85">
        <v>298.5</v>
      </c>
      <c r="D9" s="85">
        <v>1.0366</v>
      </c>
      <c r="E9" s="85" t="s">
        <v>263</v>
      </c>
      <c r="F9" s="85" t="s">
        <v>251</v>
      </c>
      <c r="G9" s="85" t="s">
        <v>274</v>
      </c>
      <c r="H9" s="85"/>
      <c r="I9" s="82" t="s">
        <v>249</v>
      </c>
      <c r="J9" s="81">
        <v>200</v>
      </c>
      <c r="K9" s="137" t="s">
        <v>270</v>
      </c>
    </row>
    <row r="10" spans="1:11" s="86" customFormat="1" ht="100.5" customHeight="1" x14ac:dyDescent="0.25">
      <c r="A10" s="135"/>
      <c r="B10" s="93" t="s">
        <v>286</v>
      </c>
      <c r="C10" s="88">
        <v>426.3</v>
      </c>
      <c r="D10" s="88">
        <v>1.0366</v>
      </c>
      <c r="E10" s="88" t="s">
        <v>260</v>
      </c>
      <c r="F10" s="88" t="s">
        <v>251</v>
      </c>
      <c r="G10" s="85" t="s">
        <v>274</v>
      </c>
      <c r="H10" s="88"/>
      <c r="I10" s="87" t="s">
        <v>249</v>
      </c>
      <c r="J10" s="88">
        <v>200</v>
      </c>
      <c r="K10" s="137"/>
    </row>
    <row r="11" spans="1:11" s="86" customFormat="1" ht="358.5" customHeight="1" x14ac:dyDescent="0.25">
      <c r="A11" s="92" t="s">
        <v>256</v>
      </c>
      <c r="B11" s="93" t="s">
        <v>265</v>
      </c>
      <c r="C11" s="88">
        <v>1139.4000000000001</v>
      </c>
      <c r="D11" s="88">
        <v>0.15</v>
      </c>
      <c r="E11" s="88" t="s">
        <v>264</v>
      </c>
      <c r="F11" s="88" t="s">
        <v>251</v>
      </c>
      <c r="G11" s="94" t="s">
        <v>275</v>
      </c>
      <c r="H11" s="88"/>
      <c r="I11" s="87" t="s">
        <v>258</v>
      </c>
      <c r="J11" s="88">
        <v>250</v>
      </c>
      <c r="K11" s="88" t="s">
        <v>267</v>
      </c>
    </row>
    <row r="12" spans="1:11" s="86" customFormat="1" ht="358.5" customHeight="1" x14ac:dyDescent="0.25">
      <c r="A12" s="89" t="s">
        <v>257</v>
      </c>
      <c r="B12" s="93" t="s">
        <v>277</v>
      </c>
      <c r="C12" s="88">
        <v>655.20000000000005</v>
      </c>
      <c r="D12" s="88">
        <v>4.0407000000000002</v>
      </c>
      <c r="E12" s="88" t="s">
        <v>266</v>
      </c>
      <c r="F12" s="88" t="s">
        <v>251</v>
      </c>
      <c r="G12" s="94" t="s">
        <v>273</v>
      </c>
      <c r="H12" s="88" t="s">
        <v>271</v>
      </c>
      <c r="I12" s="87" t="s">
        <v>272</v>
      </c>
      <c r="J12" s="88">
        <v>400</v>
      </c>
      <c r="K12" s="88" t="s">
        <v>283</v>
      </c>
    </row>
    <row r="13" spans="1:11" s="86" customFormat="1" ht="310.5" customHeight="1" x14ac:dyDescent="0.25">
      <c r="A13" s="96" t="s">
        <v>278</v>
      </c>
      <c r="B13" s="84" t="s">
        <v>279</v>
      </c>
      <c r="C13" s="85">
        <v>1054</v>
      </c>
      <c r="D13" s="85">
        <v>0.5</v>
      </c>
      <c r="E13" s="88" t="s">
        <v>280</v>
      </c>
      <c r="F13" s="85" t="s">
        <v>251</v>
      </c>
      <c r="G13" s="94" t="s">
        <v>281</v>
      </c>
      <c r="H13" s="85"/>
      <c r="I13" s="82" t="s">
        <v>272</v>
      </c>
      <c r="J13" s="81"/>
      <c r="K13" s="88" t="s">
        <v>282</v>
      </c>
    </row>
    <row r="14" spans="1:11" ht="24.6" customHeight="1" x14ac:dyDescent="0.25">
      <c r="A14" s="35"/>
      <c r="B14" s="80" t="s">
        <v>6</v>
      </c>
      <c r="C14" s="31">
        <f>SUM(C5:C13)</f>
        <v>7102.9999999999991</v>
      </c>
      <c r="D14" s="31">
        <f>SUM(D5:D13)</f>
        <v>9.4471000000000007</v>
      </c>
      <c r="E14" s="31"/>
      <c r="F14" s="31"/>
      <c r="G14" s="94"/>
      <c r="H14" s="31"/>
      <c r="I14" s="56"/>
      <c r="J14" s="91"/>
      <c r="K14" s="79"/>
    </row>
    <row r="15" spans="1:11" ht="36" customHeight="1" x14ac:dyDescent="0.25">
      <c r="B15" s="95"/>
    </row>
  </sheetData>
  <mergeCells count="16">
    <mergeCell ref="A5:A6"/>
    <mergeCell ref="A9:A10"/>
    <mergeCell ref="A7:A8"/>
    <mergeCell ref="A1:K1"/>
    <mergeCell ref="A2:A4"/>
    <mergeCell ref="B2:B4"/>
    <mergeCell ref="C2:C4"/>
    <mergeCell ref="D2:D4"/>
    <mergeCell ref="E2:E4"/>
    <mergeCell ref="F2:F4"/>
    <mergeCell ref="G2:I3"/>
    <mergeCell ref="K2:K4"/>
    <mergeCell ref="J2:J4"/>
    <mergeCell ref="K5:K6"/>
    <mergeCell ref="K7:K8"/>
    <mergeCell ref="K9:K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26" zoomScale="91" zoomScaleNormal="91" workbookViewId="0">
      <selection sqref="A1:O31"/>
    </sheetView>
  </sheetViews>
  <sheetFormatPr defaultRowHeight="15" x14ac:dyDescent="0.25"/>
  <cols>
    <col min="1" max="1" width="3.5703125" style="16" customWidth="1"/>
    <col min="2" max="2" width="37.28515625" customWidth="1"/>
    <col min="3" max="3" width="9.28515625" customWidth="1"/>
    <col min="4" max="4" width="11.85546875" customWidth="1"/>
    <col min="5" max="5" width="23.5703125" customWidth="1"/>
    <col min="6" max="6" width="18" customWidth="1"/>
    <col min="7" max="7" width="15.85546875" customWidth="1"/>
    <col min="8" max="8" width="7.7109375" customWidth="1"/>
    <col min="9" max="9" width="11.85546875" customWidth="1"/>
    <col min="10" max="10" width="8.7109375" customWidth="1"/>
    <col min="11" max="11" width="6" customWidth="1"/>
    <col min="12" max="12" width="8.5703125" customWidth="1"/>
    <col min="13" max="13" width="13" customWidth="1"/>
    <col min="14" max="14" width="18" customWidth="1"/>
    <col min="15" max="15" width="25" customWidth="1"/>
  </cols>
  <sheetData>
    <row r="1" spans="1:15" ht="43.15" customHeight="1" x14ac:dyDescent="0.25">
      <c r="A1" s="97" t="s">
        <v>155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41.45" customHeight="1" x14ac:dyDescent="0.25">
      <c r="A2" s="100" t="s">
        <v>5</v>
      </c>
      <c r="B2" s="102" t="s">
        <v>11</v>
      </c>
      <c r="C2" s="102" t="s">
        <v>0</v>
      </c>
      <c r="D2" s="102" t="s">
        <v>7</v>
      </c>
      <c r="E2" s="100" t="s">
        <v>12</v>
      </c>
      <c r="F2" s="100" t="s">
        <v>8</v>
      </c>
      <c r="G2" s="100" t="s">
        <v>9</v>
      </c>
      <c r="H2" s="100" t="s">
        <v>13</v>
      </c>
      <c r="I2" s="100"/>
      <c r="J2" s="100"/>
      <c r="K2" s="100"/>
      <c r="L2" s="100"/>
      <c r="M2" s="100" t="s">
        <v>14</v>
      </c>
      <c r="N2" s="103" t="s">
        <v>175</v>
      </c>
      <c r="O2" s="103" t="s">
        <v>176</v>
      </c>
    </row>
    <row r="3" spans="1:15" ht="27.6" customHeight="1" x14ac:dyDescent="0.25">
      <c r="A3" s="100"/>
      <c r="B3" s="102"/>
      <c r="C3" s="102"/>
      <c r="D3" s="102"/>
      <c r="E3" s="100"/>
      <c r="F3" s="101"/>
      <c r="G3" s="100"/>
      <c r="H3" s="100"/>
      <c r="I3" s="100"/>
      <c r="J3" s="100"/>
      <c r="K3" s="100"/>
      <c r="L3" s="100"/>
      <c r="M3" s="101"/>
      <c r="N3" s="103"/>
      <c r="O3" s="103"/>
    </row>
    <row r="4" spans="1:15" ht="150" customHeight="1" x14ac:dyDescent="0.25">
      <c r="A4" s="100"/>
      <c r="B4" s="102"/>
      <c r="C4" s="102"/>
      <c r="D4" s="102"/>
      <c r="E4" s="100"/>
      <c r="F4" s="101"/>
      <c r="G4" s="100"/>
      <c r="H4" s="44" t="s">
        <v>1</v>
      </c>
      <c r="I4" s="44" t="s">
        <v>10</v>
      </c>
      <c r="J4" s="44" t="s">
        <v>2</v>
      </c>
      <c r="K4" s="44" t="s">
        <v>3</v>
      </c>
      <c r="L4" s="44" t="s">
        <v>4</v>
      </c>
      <c r="M4" s="101"/>
      <c r="N4" s="103"/>
      <c r="O4" s="103"/>
    </row>
    <row r="5" spans="1:15" ht="67.900000000000006" customHeight="1" x14ac:dyDescent="0.25">
      <c r="A5" s="45">
        <v>1</v>
      </c>
      <c r="B5" s="46" t="s">
        <v>233</v>
      </c>
      <c r="C5" s="37">
        <v>459.8</v>
      </c>
      <c r="D5" s="37">
        <v>0.46079999999999999</v>
      </c>
      <c r="E5" s="104" t="s">
        <v>15</v>
      </c>
      <c r="F5" s="37"/>
      <c r="G5" s="37" t="s">
        <v>16</v>
      </c>
      <c r="H5" s="37" t="s">
        <v>17</v>
      </c>
      <c r="I5" s="37"/>
      <c r="J5" s="37"/>
      <c r="K5" s="37"/>
      <c r="L5" s="50"/>
      <c r="M5" s="54"/>
      <c r="N5" s="104" t="s">
        <v>177</v>
      </c>
      <c r="O5" s="104" t="s">
        <v>178</v>
      </c>
    </row>
    <row r="6" spans="1:15" ht="66" customHeight="1" x14ac:dyDescent="0.25">
      <c r="A6" s="45">
        <v>2</v>
      </c>
      <c r="B6" s="46" t="s">
        <v>234</v>
      </c>
      <c r="C6" s="37">
        <v>1052.0999999999999</v>
      </c>
      <c r="D6" s="104">
        <v>0.66459999999999997</v>
      </c>
      <c r="E6" s="104"/>
      <c r="F6" s="37"/>
      <c r="G6" s="37" t="s">
        <v>16</v>
      </c>
      <c r="H6" s="37" t="s">
        <v>17</v>
      </c>
      <c r="I6" s="37"/>
      <c r="J6" s="37"/>
      <c r="K6" s="37"/>
      <c r="L6" s="50"/>
      <c r="M6" s="54"/>
      <c r="N6" s="105"/>
      <c r="O6" s="105"/>
    </row>
    <row r="7" spans="1:15" ht="59.45" customHeight="1" x14ac:dyDescent="0.25">
      <c r="A7" s="45">
        <v>3</v>
      </c>
      <c r="B7" s="46" t="s">
        <v>18</v>
      </c>
      <c r="C7" s="37">
        <v>103.7</v>
      </c>
      <c r="D7" s="104"/>
      <c r="E7" s="104"/>
      <c r="F7" s="37"/>
      <c r="G7" s="37" t="s">
        <v>16</v>
      </c>
      <c r="H7" s="37" t="s">
        <v>17</v>
      </c>
      <c r="I7" s="37"/>
      <c r="J7" s="37"/>
      <c r="K7" s="37"/>
      <c r="L7" s="50"/>
      <c r="M7" s="54"/>
      <c r="N7" s="105"/>
      <c r="O7" s="105"/>
    </row>
    <row r="8" spans="1:15" ht="40.9" customHeight="1" x14ac:dyDescent="0.25">
      <c r="A8" s="45">
        <v>4</v>
      </c>
      <c r="B8" s="46" t="s">
        <v>19</v>
      </c>
      <c r="C8" s="37">
        <v>289.10000000000002</v>
      </c>
      <c r="D8" s="104"/>
      <c r="E8" s="104"/>
      <c r="F8" s="37"/>
      <c r="G8" s="37" t="s">
        <v>16</v>
      </c>
      <c r="H8" s="37" t="s">
        <v>17</v>
      </c>
      <c r="I8" s="37"/>
      <c r="J8" s="37"/>
      <c r="K8" s="37"/>
      <c r="L8" s="50"/>
      <c r="M8" s="54"/>
      <c r="N8" s="105"/>
      <c r="O8" s="105"/>
    </row>
    <row r="9" spans="1:15" ht="81.599999999999994" customHeight="1" x14ac:dyDescent="0.25">
      <c r="A9" s="45">
        <v>5</v>
      </c>
      <c r="B9" s="46" t="s">
        <v>235</v>
      </c>
      <c r="C9" s="37">
        <v>399.5</v>
      </c>
      <c r="D9" s="37">
        <v>0.1905</v>
      </c>
      <c r="E9" s="104"/>
      <c r="F9" s="37"/>
      <c r="G9" s="37" t="s">
        <v>16</v>
      </c>
      <c r="H9" s="37" t="s">
        <v>17</v>
      </c>
      <c r="I9" s="37"/>
      <c r="J9" s="37"/>
      <c r="K9" s="37"/>
      <c r="L9" s="50"/>
      <c r="M9" s="54"/>
      <c r="N9" s="105"/>
      <c r="O9" s="105"/>
    </row>
    <row r="10" spans="1:15" ht="99.6" customHeight="1" x14ac:dyDescent="0.25">
      <c r="A10" s="45">
        <v>6</v>
      </c>
      <c r="B10" s="46" t="s">
        <v>236</v>
      </c>
      <c r="C10" s="37">
        <v>233.7</v>
      </c>
      <c r="D10" s="37">
        <v>0.5232</v>
      </c>
      <c r="E10" s="104" t="s">
        <v>20</v>
      </c>
      <c r="F10" s="37"/>
      <c r="G10" s="37" t="s">
        <v>16</v>
      </c>
      <c r="H10" s="37" t="s">
        <v>17</v>
      </c>
      <c r="I10" s="37"/>
      <c r="J10" s="37" t="s">
        <v>17</v>
      </c>
      <c r="K10" s="37"/>
      <c r="L10" s="50" t="s">
        <v>17</v>
      </c>
      <c r="M10" s="54"/>
      <c r="N10" s="48">
        <v>50</v>
      </c>
      <c r="O10" s="104" t="s">
        <v>178</v>
      </c>
    </row>
    <row r="11" spans="1:15" ht="64.900000000000006" customHeight="1" x14ac:dyDescent="0.25">
      <c r="A11" s="45">
        <v>7</v>
      </c>
      <c r="B11" s="46" t="s">
        <v>21</v>
      </c>
      <c r="C11" s="55">
        <v>997</v>
      </c>
      <c r="D11" s="104">
        <v>1.6970000000000001</v>
      </c>
      <c r="E11" s="104"/>
      <c r="F11" s="37"/>
      <c r="G11" s="37" t="s">
        <v>16</v>
      </c>
      <c r="H11" s="37" t="s">
        <v>17</v>
      </c>
      <c r="I11" s="37"/>
      <c r="J11" s="37" t="s">
        <v>17</v>
      </c>
      <c r="K11" s="37"/>
      <c r="L11" s="50" t="s">
        <v>17</v>
      </c>
      <c r="M11" s="54"/>
      <c r="N11" s="104" t="s">
        <v>179</v>
      </c>
      <c r="O11" s="104"/>
    </row>
    <row r="12" spans="1:15" ht="52.15" customHeight="1" x14ac:dyDescent="0.25">
      <c r="A12" s="45">
        <v>8</v>
      </c>
      <c r="B12" s="46" t="s">
        <v>22</v>
      </c>
      <c r="C12" s="55">
        <v>20</v>
      </c>
      <c r="D12" s="104"/>
      <c r="E12" s="104"/>
      <c r="F12" s="37"/>
      <c r="G12" s="37" t="s">
        <v>16</v>
      </c>
      <c r="H12" s="37" t="s">
        <v>17</v>
      </c>
      <c r="I12" s="37"/>
      <c r="J12" s="37" t="s">
        <v>17</v>
      </c>
      <c r="K12" s="37"/>
      <c r="L12" s="50" t="s">
        <v>17</v>
      </c>
      <c r="M12" s="54"/>
      <c r="N12" s="105"/>
      <c r="O12" s="104"/>
    </row>
    <row r="13" spans="1:15" ht="52.9" customHeight="1" x14ac:dyDescent="0.25">
      <c r="A13" s="45">
        <v>9</v>
      </c>
      <c r="B13" s="46" t="s">
        <v>23</v>
      </c>
      <c r="C13" s="55">
        <v>1434</v>
      </c>
      <c r="D13" s="104"/>
      <c r="E13" s="104"/>
      <c r="F13" s="37"/>
      <c r="G13" s="37" t="s">
        <v>16</v>
      </c>
      <c r="H13" s="37" t="s">
        <v>17</v>
      </c>
      <c r="I13" s="37"/>
      <c r="J13" s="37" t="s">
        <v>17</v>
      </c>
      <c r="K13" s="37"/>
      <c r="L13" s="50" t="s">
        <v>17</v>
      </c>
      <c r="M13" s="54"/>
      <c r="N13" s="105"/>
      <c r="O13" s="104"/>
    </row>
    <row r="14" spans="1:15" ht="57" customHeight="1" x14ac:dyDescent="0.25">
      <c r="A14" s="45">
        <v>10</v>
      </c>
      <c r="B14" s="46" t="s">
        <v>24</v>
      </c>
      <c r="C14" s="55">
        <v>124.1</v>
      </c>
      <c r="D14" s="104"/>
      <c r="E14" s="104"/>
      <c r="F14" s="37"/>
      <c r="G14" s="37" t="s">
        <v>16</v>
      </c>
      <c r="H14" s="37" t="s">
        <v>17</v>
      </c>
      <c r="I14" s="37"/>
      <c r="J14" s="37" t="s">
        <v>17</v>
      </c>
      <c r="K14" s="37"/>
      <c r="L14" s="50" t="s">
        <v>17</v>
      </c>
      <c r="M14" s="54"/>
      <c r="N14" s="105"/>
      <c r="O14" s="104"/>
    </row>
    <row r="15" spans="1:15" ht="50.45" customHeight="1" x14ac:dyDescent="0.25">
      <c r="A15" s="45">
        <v>11</v>
      </c>
      <c r="B15" s="46" t="s">
        <v>25</v>
      </c>
      <c r="C15" s="55">
        <v>565</v>
      </c>
      <c r="D15" s="104"/>
      <c r="E15" s="104"/>
      <c r="F15" s="37"/>
      <c r="G15" s="37" t="s">
        <v>16</v>
      </c>
      <c r="H15" s="37" t="s">
        <v>17</v>
      </c>
      <c r="I15" s="37"/>
      <c r="J15" s="37" t="s">
        <v>17</v>
      </c>
      <c r="K15" s="37"/>
      <c r="L15" s="50" t="s">
        <v>17</v>
      </c>
      <c r="M15" s="54"/>
      <c r="N15" s="105"/>
      <c r="O15" s="104"/>
    </row>
    <row r="16" spans="1:15" ht="68.45" customHeight="1" x14ac:dyDescent="0.25">
      <c r="A16" s="45">
        <v>12</v>
      </c>
      <c r="B16" s="46" t="s">
        <v>26</v>
      </c>
      <c r="C16" s="55">
        <v>900.2</v>
      </c>
      <c r="D16" s="104"/>
      <c r="E16" s="104"/>
      <c r="F16" s="37"/>
      <c r="G16" s="37" t="s">
        <v>16</v>
      </c>
      <c r="H16" s="37" t="s">
        <v>17</v>
      </c>
      <c r="I16" s="37"/>
      <c r="J16" s="37" t="s">
        <v>17</v>
      </c>
      <c r="K16" s="37"/>
      <c r="L16" s="45" t="s">
        <v>17</v>
      </c>
      <c r="M16" s="54"/>
      <c r="N16" s="105"/>
      <c r="O16" s="104"/>
    </row>
    <row r="17" spans="1:15" ht="208.15" customHeight="1" x14ac:dyDescent="0.25">
      <c r="A17" s="45">
        <v>13</v>
      </c>
      <c r="B17" s="46" t="s">
        <v>237</v>
      </c>
      <c r="C17" s="37">
        <v>506.2</v>
      </c>
      <c r="D17" s="37">
        <v>0.3821</v>
      </c>
      <c r="E17" s="37" t="s">
        <v>27</v>
      </c>
      <c r="F17" s="37"/>
      <c r="G17" s="37" t="s">
        <v>16</v>
      </c>
      <c r="H17" s="37" t="s">
        <v>17</v>
      </c>
      <c r="I17" s="37"/>
      <c r="J17" s="37" t="s">
        <v>17</v>
      </c>
      <c r="K17" s="37"/>
      <c r="L17" s="45"/>
      <c r="M17" s="54"/>
      <c r="N17" s="45">
        <v>50</v>
      </c>
      <c r="O17" s="33" t="s">
        <v>189</v>
      </c>
    </row>
    <row r="18" spans="1:15" ht="151.9" customHeight="1" x14ac:dyDescent="0.25">
      <c r="A18" s="45">
        <v>14</v>
      </c>
      <c r="B18" s="49" t="s">
        <v>238</v>
      </c>
      <c r="C18" s="55">
        <v>1012</v>
      </c>
      <c r="D18" s="37" t="s">
        <v>28</v>
      </c>
      <c r="E18" s="37" t="s">
        <v>29</v>
      </c>
      <c r="F18" s="37"/>
      <c r="G18" s="37" t="s">
        <v>16</v>
      </c>
      <c r="H18" s="37" t="s">
        <v>17</v>
      </c>
      <c r="I18" s="37"/>
      <c r="J18" s="37"/>
      <c r="K18" s="37"/>
      <c r="L18" s="45"/>
      <c r="M18" s="54"/>
      <c r="N18" s="45">
        <v>100</v>
      </c>
      <c r="O18" s="33" t="s">
        <v>178</v>
      </c>
    </row>
    <row r="19" spans="1:15" ht="82.9" customHeight="1" x14ac:dyDescent="0.25">
      <c r="A19" s="45">
        <v>15</v>
      </c>
      <c r="B19" s="46" t="s">
        <v>239</v>
      </c>
      <c r="C19" s="37">
        <v>105.7</v>
      </c>
      <c r="D19" s="104">
        <v>1.3821000000000001</v>
      </c>
      <c r="E19" s="104" t="s">
        <v>30</v>
      </c>
      <c r="F19" s="37"/>
      <c r="G19" s="37" t="s">
        <v>16</v>
      </c>
      <c r="H19" s="37"/>
      <c r="I19" s="37"/>
      <c r="J19" s="37"/>
      <c r="K19" s="37"/>
      <c r="L19" s="45" t="s">
        <v>17</v>
      </c>
      <c r="M19" s="54"/>
      <c r="N19" s="104" t="s">
        <v>190</v>
      </c>
      <c r="O19" s="106" t="s">
        <v>178</v>
      </c>
    </row>
    <row r="20" spans="1:15" ht="49.15" customHeight="1" x14ac:dyDescent="0.25">
      <c r="A20" s="45">
        <v>16</v>
      </c>
      <c r="B20" s="46" t="s">
        <v>31</v>
      </c>
      <c r="C20" s="37">
        <v>186.5</v>
      </c>
      <c r="D20" s="104"/>
      <c r="E20" s="104"/>
      <c r="F20" s="37"/>
      <c r="G20" s="37" t="s">
        <v>16</v>
      </c>
      <c r="H20" s="37"/>
      <c r="I20" s="37"/>
      <c r="J20" s="37"/>
      <c r="K20" s="37"/>
      <c r="L20" s="45" t="s">
        <v>17</v>
      </c>
      <c r="M20" s="54"/>
      <c r="N20" s="105"/>
      <c r="O20" s="106"/>
    </row>
    <row r="21" spans="1:15" ht="51.6" customHeight="1" x14ac:dyDescent="0.25">
      <c r="A21" s="45">
        <v>17</v>
      </c>
      <c r="B21" s="46" t="s">
        <v>32</v>
      </c>
      <c r="C21" s="55">
        <v>499</v>
      </c>
      <c r="D21" s="104"/>
      <c r="E21" s="104"/>
      <c r="F21" s="37"/>
      <c r="G21" s="37" t="s">
        <v>16</v>
      </c>
      <c r="H21" s="37"/>
      <c r="I21" s="37"/>
      <c r="J21" s="37"/>
      <c r="K21" s="37"/>
      <c r="L21" s="45" t="s">
        <v>17</v>
      </c>
      <c r="M21" s="54"/>
      <c r="N21" s="105"/>
      <c r="O21" s="106"/>
    </row>
    <row r="22" spans="1:15" ht="53.45" customHeight="1" x14ac:dyDescent="0.25">
      <c r="A22" s="45">
        <v>18</v>
      </c>
      <c r="B22" s="46" t="s">
        <v>33</v>
      </c>
      <c r="C22" s="37">
        <v>203.9</v>
      </c>
      <c r="D22" s="104"/>
      <c r="E22" s="104"/>
      <c r="F22" s="37"/>
      <c r="G22" s="37" t="s">
        <v>16</v>
      </c>
      <c r="H22" s="37"/>
      <c r="I22" s="37"/>
      <c r="J22" s="37"/>
      <c r="K22" s="37"/>
      <c r="L22" s="45" t="s">
        <v>17</v>
      </c>
      <c r="M22" s="54"/>
      <c r="N22" s="105"/>
      <c r="O22" s="106"/>
    </row>
    <row r="23" spans="1:15" ht="53.45" customHeight="1" x14ac:dyDescent="0.25">
      <c r="A23" s="45">
        <v>19</v>
      </c>
      <c r="B23" s="46" t="s">
        <v>34</v>
      </c>
      <c r="C23" s="37">
        <v>384.3</v>
      </c>
      <c r="D23" s="104"/>
      <c r="E23" s="104"/>
      <c r="F23" s="37"/>
      <c r="G23" s="37" t="s">
        <v>16</v>
      </c>
      <c r="H23" s="37"/>
      <c r="I23" s="37"/>
      <c r="J23" s="37"/>
      <c r="K23" s="37"/>
      <c r="L23" s="45" t="s">
        <v>17</v>
      </c>
      <c r="M23" s="54"/>
      <c r="N23" s="105"/>
      <c r="O23" s="106"/>
    </row>
    <row r="24" spans="1:15" ht="48" customHeight="1" x14ac:dyDescent="0.25">
      <c r="A24" s="45">
        <v>20</v>
      </c>
      <c r="B24" s="46" t="s">
        <v>35</v>
      </c>
      <c r="C24" s="37">
        <v>785.9</v>
      </c>
      <c r="D24" s="104"/>
      <c r="E24" s="104"/>
      <c r="F24" s="37"/>
      <c r="G24" s="37" t="s">
        <v>16</v>
      </c>
      <c r="H24" s="37"/>
      <c r="I24" s="37"/>
      <c r="J24" s="37"/>
      <c r="K24" s="37"/>
      <c r="L24" s="45" t="s">
        <v>17</v>
      </c>
      <c r="M24" s="54"/>
      <c r="N24" s="105"/>
      <c r="O24" s="106"/>
    </row>
    <row r="25" spans="1:15" ht="52.9" customHeight="1" x14ac:dyDescent="0.25">
      <c r="A25" s="45">
        <v>21</v>
      </c>
      <c r="B25" s="49" t="s">
        <v>240</v>
      </c>
      <c r="C25" s="37">
        <v>1328.2</v>
      </c>
      <c r="D25" s="104">
        <v>5.0427</v>
      </c>
      <c r="E25" s="104" t="s">
        <v>36</v>
      </c>
      <c r="F25" s="37"/>
      <c r="G25" s="37" t="s">
        <v>16</v>
      </c>
      <c r="H25" s="37" t="s">
        <v>17</v>
      </c>
      <c r="I25" s="37"/>
      <c r="J25" s="37"/>
      <c r="K25" s="37" t="s">
        <v>17</v>
      </c>
      <c r="L25" s="50"/>
      <c r="M25" s="54"/>
      <c r="N25" s="104" t="s">
        <v>191</v>
      </c>
      <c r="O25" s="106" t="s">
        <v>192</v>
      </c>
    </row>
    <row r="26" spans="1:15" ht="49.15" customHeight="1" x14ac:dyDescent="0.25">
      <c r="A26" s="45">
        <v>22</v>
      </c>
      <c r="B26" s="46" t="s">
        <v>37</v>
      </c>
      <c r="C26" s="37">
        <v>1432.4</v>
      </c>
      <c r="D26" s="104"/>
      <c r="E26" s="104"/>
      <c r="F26" s="37"/>
      <c r="G26" s="37" t="s">
        <v>16</v>
      </c>
      <c r="H26" s="37" t="s">
        <v>17</v>
      </c>
      <c r="I26" s="37"/>
      <c r="J26" s="37"/>
      <c r="K26" s="37" t="s">
        <v>17</v>
      </c>
      <c r="L26" s="50"/>
      <c r="M26" s="54"/>
      <c r="N26" s="105"/>
      <c r="O26" s="106"/>
    </row>
    <row r="27" spans="1:15" ht="33.6" customHeight="1" x14ac:dyDescent="0.25">
      <c r="A27" s="45">
        <v>23</v>
      </c>
      <c r="B27" s="46" t="s">
        <v>38</v>
      </c>
      <c r="C27" s="55">
        <v>291</v>
      </c>
      <c r="D27" s="104"/>
      <c r="E27" s="104"/>
      <c r="F27" s="37"/>
      <c r="G27" s="37" t="s">
        <v>16</v>
      </c>
      <c r="H27" s="37" t="s">
        <v>17</v>
      </c>
      <c r="I27" s="37"/>
      <c r="J27" s="37"/>
      <c r="K27" s="37" t="s">
        <v>17</v>
      </c>
      <c r="L27" s="50"/>
      <c r="M27" s="54"/>
      <c r="N27" s="105"/>
      <c r="O27" s="106"/>
    </row>
    <row r="28" spans="1:15" ht="48.6" customHeight="1" x14ac:dyDescent="0.25">
      <c r="A28" s="45">
        <v>24</v>
      </c>
      <c r="B28" s="46" t="s">
        <v>39</v>
      </c>
      <c r="C28" s="55">
        <v>1087</v>
      </c>
      <c r="D28" s="104"/>
      <c r="E28" s="104"/>
      <c r="F28" s="37"/>
      <c r="G28" s="37" t="s">
        <v>16</v>
      </c>
      <c r="H28" s="37" t="s">
        <v>17</v>
      </c>
      <c r="I28" s="37"/>
      <c r="J28" s="37"/>
      <c r="K28" s="37" t="s">
        <v>17</v>
      </c>
      <c r="L28" s="50"/>
      <c r="M28" s="54"/>
      <c r="N28" s="105"/>
      <c r="O28" s="106"/>
    </row>
    <row r="29" spans="1:15" ht="93" customHeight="1" x14ac:dyDescent="0.25">
      <c r="A29" s="45">
        <v>25</v>
      </c>
      <c r="B29" s="46" t="s">
        <v>40</v>
      </c>
      <c r="C29" s="55">
        <v>1442</v>
      </c>
      <c r="D29" s="104"/>
      <c r="E29" s="104"/>
      <c r="F29" s="37"/>
      <c r="G29" s="37" t="s">
        <v>16</v>
      </c>
      <c r="H29" s="37" t="s">
        <v>17</v>
      </c>
      <c r="I29" s="37"/>
      <c r="J29" s="37"/>
      <c r="K29" s="37" t="s">
        <v>17</v>
      </c>
      <c r="L29" s="50"/>
      <c r="M29" s="54"/>
      <c r="N29" s="105"/>
      <c r="O29" s="106"/>
    </row>
    <row r="30" spans="1:15" ht="108.6" customHeight="1" x14ac:dyDescent="0.25">
      <c r="A30" s="45">
        <v>26</v>
      </c>
      <c r="B30" s="46" t="s">
        <v>241</v>
      </c>
      <c r="C30" s="37">
        <v>1640.7</v>
      </c>
      <c r="D30" s="37">
        <v>1.3482000000000001</v>
      </c>
      <c r="E30" s="53" t="s">
        <v>41</v>
      </c>
      <c r="F30" s="37"/>
      <c r="G30" s="37" t="s">
        <v>16</v>
      </c>
      <c r="H30" s="37" t="s">
        <v>17</v>
      </c>
      <c r="I30" s="37"/>
      <c r="J30" s="37"/>
      <c r="K30" s="37"/>
      <c r="L30" s="45" t="s">
        <v>17</v>
      </c>
      <c r="M30" s="54"/>
      <c r="N30" s="37">
        <v>250</v>
      </c>
      <c r="O30" s="33" t="s">
        <v>193</v>
      </c>
    </row>
    <row r="31" spans="1:15" ht="19.899999999999999" customHeight="1" x14ac:dyDescent="0.25">
      <c r="A31" s="50"/>
      <c r="B31" s="49" t="s">
        <v>6</v>
      </c>
      <c r="C31" s="37">
        <f>SUM(C5:C30)</f>
        <v>17483</v>
      </c>
      <c r="D31" s="37">
        <f>D5+D6+D9+D10+D19+D25+D30+D11+D17</f>
        <v>11.6912</v>
      </c>
      <c r="E31" s="37" t="s">
        <v>42</v>
      </c>
      <c r="F31" s="37"/>
      <c r="G31" s="37"/>
      <c r="H31" s="37"/>
      <c r="I31" s="37"/>
      <c r="J31" s="37"/>
      <c r="K31" s="37"/>
      <c r="L31" s="50"/>
      <c r="M31" s="54"/>
      <c r="N31" s="54"/>
      <c r="O31" s="54"/>
    </row>
    <row r="34" spans="1:2" x14ac:dyDescent="0.25">
      <c r="A34" s="15"/>
      <c r="B34" s="4"/>
    </row>
    <row r="35" spans="1:2" ht="14.45" customHeight="1" x14ac:dyDescent="0.25">
      <c r="A35" s="15"/>
      <c r="B35" s="5"/>
    </row>
  </sheetData>
  <mergeCells count="28">
    <mergeCell ref="N19:N24"/>
    <mergeCell ref="O19:O24"/>
    <mergeCell ref="N25:N29"/>
    <mergeCell ref="O25:O29"/>
    <mergeCell ref="A2:A4"/>
    <mergeCell ref="B2:B4"/>
    <mergeCell ref="C2:C4"/>
    <mergeCell ref="D2:D4"/>
    <mergeCell ref="E2:E4"/>
    <mergeCell ref="O10:O16"/>
    <mergeCell ref="N11:N16"/>
    <mergeCell ref="N2:N4"/>
    <mergeCell ref="A1:O1"/>
    <mergeCell ref="D25:D29"/>
    <mergeCell ref="E25:E29"/>
    <mergeCell ref="M2:M4"/>
    <mergeCell ref="E5:E9"/>
    <mergeCell ref="D6:D8"/>
    <mergeCell ref="E10:E16"/>
    <mergeCell ref="D11:D16"/>
    <mergeCell ref="D19:D24"/>
    <mergeCell ref="E19:E24"/>
    <mergeCell ref="F2:F4"/>
    <mergeCell ref="G2:G4"/>
    <mergeCell ref="H2:L3"/>
    <mergeCell ref="O2:O4"/>
    <mergeCell ref="N5:N9"/>
    <mergeCell ref="O5:O9"/>
  </mergeCells>
  <printOptions horizontalCentered="1"/>
  <pageMargins left="0" right="0" top="0" bottom="0" header="0.31496062992125984" footer="0.31496062992125984"/>
  <pageSetup paperSize="9"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opLeftCell="A9" zoomScale="68" zoomScaleNormal="68" workbookViewId="0">
      <selection sqref="A1:O13"/>
    </sheetView>
  </sheetViews>
  <sheetFormatPr defaultRowHeight="15" x14ac:dyDescent="0.25"/>
  <cols>
    <col min="1" max="1" width="4.28515625" customWidth="1"/>
    <col min="2" max="2" width="32" customWidth="1"/>
    <col min="3" max="3" width="9.140625" customWidth="1"/>
    <col min="4" max="4" width="11.28515625" customWidth="1"/>
    <col min="5" max="5" width="20" customWidth="1"/>
    <col min="6" max="6" width="18" customWidth="1"/>
    <col min="7" max="7" width="14.42578125" customWidth="1"/>
    <col min="8" max="8" width="16.28515625" customWidth="1"/>
    <col min="9" max="9" width="11.42578125" customWidth="1"/>
    <col min="10" max="10" width="9.28515625" customWidth="1"/>
    <col min="11" max="11" width="6.42578125" customWidth="1"/>
    <col min="12" max="12" width="13.85546875" customWidth="1"/>
    <col min="13" max="14" width="26" customWidth="1"/>
    <col min="15" max="15" width="24.5703125" customWidth="1"/>
  </cols>
  <sheetData>
    <row r="1" spans="1:15" ht="40.15" customHeight="1" x14ac:dyDescent="0.25">
      <c r="A1" s="97" t="s">
        <v>242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37.9" customHeight="1" x14ac:dyDescent="0.25">
      <c r="A2" s="100" t="s">
        <v>5</v>
      </c>
      <c r="B2" s="102" t="s">
        <v>11</v>
      </c>
      <c r="C2" s="102" t="s">
        <v>0</v>
      </c>
      <c r="D2" s="102" t="s">
        <v>7</v>
      </c>
      <c r="E2" s="100" t="s">
        <v>153</v>
      </c>
      <c r="F2" s="100" t="s">
        <v>8</v>
      </c>
      <c r="G2" s="100" t="s">
        <v>9</v>
      </c>
      <c r="H2" s="103" t="s">
        <v>13</v>
      </c>
      <c r="I2" s="103"/>
      <c r="J2" s="103"/>
      <c r="K2" s="103"/>
      <c r="L2" s="103"/>
      <c r="M2" s="100" t="s">
        <v>14</v>
      </c>
      <c r="N2" s="103" t="s">
        <v>181</v>
      </c>
      <c r="O2" s="103" t="s">
        <v>176</v>
      </c>
    </row>
    <row r="3" spans="1:15" x14ac:dyDescent="0.25">
      <c r="A3" s="100"/>
      <c r="B3" s="102"/>
      <c r="C3" s="102"/>
      <c r="D3" s="102"/>
      <c r="E3" s="100"/>
      <c r="F3" s="101"/>
      <c r="G3" s="100"/>
      <c r="H3" s="103"/>
      <c r="I3" s="103"/>
      <c r="J3" s="103"/>
      <c r="K3" s="103"/>
      <c r="L3" s="103"/>
      <c r="M3" s="101"/>
      <c r="N3" s="103"/>
      <c r="O3" s="103"/>
    </row>
    <row r="4" spans="1:15" ht="165.6" customHeight="1" x14ac:dyDescent="0.25">
      <c r="A4" s="100"/>
      <c r="B4" s="102"/>
      <c r="C4" s="102"/>
      <c r="D4" s="102"/>
      <c r="E4" s="100"/>
      <c r="F4" s="101"/>
      <c r="G4" s="100"/>
      <c r="H4" s="28" t="s">
        <v>1</v>
      </c>
      <c r="I4" s="28" t="s">
        <v>10</v>
      </c>
      <c r="J4" s="28" t="s">
        <v>2</v>
      </c>
      <c r="K4" s="28" t="s">
        <v>3</v>
      </c>
      <c r="L4" s="28" t="s">
        <v>4</v>
      </c>
      <c r="M4" s="101"/>
      <c r="N4" s="103"/>
      <c r="O4" s="103"/>
    </row>
    <row r="5" spans="1:15" ht="209.45" customHeight="1" x14ac:dyDescent="0.25">
      <c r="A5" s="56" t="s">
        <v>43</v>
      </c>
      <c r="B5" s="30" t="s">
        <v>44</v>
      </c>
      <c r="C5" s="31">
        <v>5214.5</v>
      </c>
      <c r="D5" s="31">
        <v>2.1263000000000001</v>
      </c>
      <c r="E5" s="31" t="s">
        <v>45</v>
      </c>
      <c r="F5" s="31" t="s">
        <v>46</v>
      </c>
      <c r="G5" s="57" t="s">
        <v>156</v>
      </c>
      <c r="H5" s="31" t="s">
        <v>47</v>
      </c>
      <c r="I5" s="31"/>
      <c r="J5" s="31"/>
      <c r="K5" s="31"/>
      <c r="L5" s="58"/>
      <c r="M5" s="58" t="s">
        <v>48</v>
      </c>
      <c r="N5" s="33" t="s">
        <v>194</v>
      </c>
      <c r="O5" s="107" t="s">
        <v>196</v>
      </c>
    </row>
    <row r="6" spans="1:15" ht="201" customHeight="1" x14ac:dyDescent="0.25">
      <c r="A6" s="56" t="s">
        <v>49</v>
      </c>
      <c r="B6" s="30" t="s">
        <v>50</v>
      </c>
      <c r="C6" s="59">
        <v>156</v>
      </c>
      <c r="D6" s="31">
        <v>0.50170000000000003</v>
      </c>
      <c r="E6" s="31" t="s">
        <v>51</v>
      </c>
      <c r="F6" s="31" t="s">
        <v>46</v>
      </c>
      <c r="G6" s="57" t="s">
        <v>157</v>
      </c>
      <c r="H6" s="31"/>
      <c r="I6" s="31"/>
      <c r="J6" s="31"/>
      <c r="K6" s="31"/>
      <c r="L6" s="58" t="s">
        <v>52</v>
      </c>
      <c r="M6" s="58" t="s">
        <v>48</v>
      </c>
      <c r="N6" s="104" t="s">
        <v>195</v>
      </c>
      <c r="O6" s="108"/>
    </row>
    <row r="7" spans="1:15" ht="94.5" x14ac:dyDescent="0.25">
      <c r="A7" s="56" t="s">
        <v>53</v>
      </c>
      <c r="B7" s="30" t="s">
        <v>54</v>
      </c>
      <c r="C7" s="31">
        <v>231.6</v>
      </c>
      <c r="D7" s="31">
        <v>0.50170000000000003</v>
      </c>
      <c r="E7" s="31" t="s">
        <v>55</v>
      </c>
      <c r="F7" s="31" t="s">
        <v>46</v>
      </c>
      <c r="G7" s="57" t="s">
        <v>157</v>
      </c>
      <c r="H7" s="31"/>
      <c r="I7" s="31"/>
      <c r="J7" s="31"/>
      <c r="K7" s="31"/>
      <c r="L7" s="58" t="s">
        <v>52</v>
      </c>
      <c r="M7" s="58"/>
      <c r="N7" s="105"/>
      <c r="O7" s="108"/>
    </row>
    <row r="8" spans="1:15" ht="157.9" customHeight="1" x14ac:dyDescent="0.25">
      <c r="A8" s="56" t="s">
        <v>56</v>
      </c>
      <c r="B8" s="30" t="s">
        <v>57</v>
      </c>
      <c r="C8" s="31">
        <v>1139.4000000000001</v>
      </c>
      <c r="D8" s="31">
        <v>0.15</v>
      </c>
      <c r="E8" s="31" t="s">
        <v>45</v>
      </c>
      <c r="F8" s="31" t="s">
        <v>46</v>
      </c>
      <c r="G8" s="57" t="s">
        <v>158</v>
      </c>
      <c r="H8" s="31"/>
      <c r="I8" s="31"/>
      <c r="J8" s="31"/>
      <c r="K8" s="31"/>
      <c r="L8" s="58" t="s">
        <v>58</v>
      </c>
      <c r="M8" s="58"/>
      <c r="N8" s="37" t="s">
        <v>183</v>
      </c>
      <c r="O8" s="109"/>
    </row>
    <row r="9" spans="1:15" ht="141.75" x14ac:dyDescent="0.25">
      <c r="A9" s="56" t="s">
        <v>59</v>
      </c>
      <c r="B9" s="30" t="s">
        <v>60</v>
      </c>
      <c r="C9" s="56" t="s">
        <v>59</v>
      </c>
      <c r="D9" s="31">
        <v>0.83989999999999998</v>
      </c>
      <c r="E9" s="31" t="s">
        <v>61</v>
      </c>
      <c r="F9" s="31" t="s">
        <v>46</v>
      </c>
      <c r="G9" s="57" t="s">
        <v>159</v>
      </c>
      <c r="H9" s="31"/>
      <c r="I9" s="31"/>
      <c r="J9" s="31"/>
      <c r="K9" s="31"/>
      <c r="L9" s="58" t="s">
        <v>52</v>
      </c>
      <c r="M9" s="58" t="s">
        <v>62</v>
      </c>
      <c r="N9" s="58" t="s">
        <v>182</v>
      </c>
      <c r="O9" s="58" t="s">
        <v>182</v>
      </c>
    </row>
    <row r="10" spans="1:15" ht="110.25" x14ac:dyDescent="0.25">
      <c r="A10" s="56" t="s">
        <v>63</v>
      </c>
      <c r="B10" s="30" t="s">
        <v>64</v>
      </c>
      <c r="C10" s="31">
        <v>298.5</v>
      </c>
      <c r="D10" s="31">
        <v>1.0366</v>
      </c>
      <c r="E10" s="31" t="s">
        <v>45</v>
      </c>
      <c r="F10" s="31" t="s">
        <v>46</v>
      </c>
      <c r="G10" s="57" t="s">
        <v>159</v>
      </c>
      <c r="H10" s="31"/>
      <c r="I10" s="31"/>
      <c r="J10" s="31"/>
      <c r="K10" s="31"/>
      <c r="L10" s="58" t="s">
        <v>52</v>
      </c>
      <c r="M10" s="58"/>
      <c r="N10" s="58" t="s">
        <v>182</v>
      </c>
      <c r="O10" s="58" t="s">
        <v>182</v>
      </c>
    </row>
    <row r="11" spans="1:15" ht="90.6" customHeight="1" x14ac:dyDescent="0.25">
      <c r="A11" s="56" t="s">
        <v>65</v>
      </c>
      <c r="B11" s="30" t="s">
        <v>66</v>
      </c>
      <c r="C11" s="31">
        <v>149.9</v>
      </c>
      <c r="D11" s="31">
        <v>0.83989999999999998</v>
      </c>
      <c r="E11" s="31" t="s">
        <v>55</v>
      </c>
      <c r="F11" s="31" t="s">
        <v>46</v>
      </c>
      <c r="G11" s="57" t="s">
        <v>159</v>
      </c>
      <c r="H11" s="31"/>
      <c r="I11" s="31"/>
      <c r="J11" s="31"/>
      <c r="K11" s="31"/>
      <c r="L11" s="58" t="s">
        <v>52</v>
      </c>
      <c r="M11" s="58"/>
      <c r="N11" s="58" t="s">
        <v>182</v>
      </c>
      <c r="O11" s="58" t="s">
        <v>182</v>
      </c>
    </row>
    <row r="12" spans="1:15" ht="90.6" customHeight="1" x14ac:dyDescent="0.25">
      <c r="A12" s="56" t="s">
        <v>68</v>
      </c>
      <c r="B12" s="30" t="s">
        <v>69</v>
      </c>
      <c r="C12" s="31">
        <v>426.3</v>
      </c>
      <c r="D12" s="31">
        <v>1.0366</v>
      </c>
      <c r="E12" s="31" t="s">
        <v>67</v>
      </c>
      <c r="F12" s="31" t="s">
        <v>46</v>
      </c>
      <c r="G12" s="57" t="s">
        <v>159</v>
      </c>
      <c r="H12" s="31"/>
      <c r="I12" s="31"/>
      <c r="J12" s="31"/>
      <c r="K12" s="31"/>
      <c r="L12" s="58" t="s">
        <v>52</v>
      </c>
      <c r="M12" s="58"/>
      <c r="N12" s="58" t="s">
        <v>182</v>
      </c>
      <c r="O12" s="58" t="s">
        <v>182</v>
      </c>
    </row>
    <row r="13" spans="1:15" ht="15.75" x14ac:dyDescent="0.25">
      <c r="A13" s="60"/>
      <c r="B13" s="61" t="s">
        <v>6</v>
      </c>
      <c r="C13" s="31">
        <f>SUM(C5:C12)</f>
        <v>7616.2</v>
      </c>
      <c r="D13" s="31">
        <f>SUM(D8:D12)</f>
        <v>3.903</v>
      </c>
      <c r="E13" s="31"/>
      <c r="F13" s="31"/>
      <c r="G13" s="31"/>
      <c r="H13" s="31"/>
      <c r="I13" s="31"/>
      <c r="J13" s="31"/>
      <c r="K13" s="31"/>
      <c r="L13" s="60"/>
      <c r="M13" s="62"/>
      <c r="N13" s="63"/>
      <c r="O13" s="64"/>
    </row>
  </sheetData>
  <mergeCells count="14">
    <mergeCell ref="F2:F4"/>
    <mergeCell ref="G2:G4"/>
    <mergeCell ref="H2:L3"/>
    <mergeCell ref="A1:O1"/>
    <mergeCell ref="A2:A4"/>
    <mergeCell ref="B2:B4"/>
    <mergeCell ref="C2:C4"/>
    <mergeCell ref="D2:D4"/>
    <mergeCell ref="E2:E4"/>
    <mergeCell ref="N6:N7"/>
    <mergeCell ref="O5:O8"/>
    <mergeCell ref="O2:O4"/>
    <mergeCell ref="N2:N4"/>
    <mergeCell ref="M2:M4"/>
  </mergeCells>
  <printOptions horizontalCentered="1"/>
  <pageMargins left="0" right="0" top="0.19685039370078741" bottom="0.15748031496062992" header="0.31496062992125984" footer="0.31496062992125984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opLeftCell="A4" workbookViewId="0">
      <selection sqref="A1:O6"/>
    </sheetView>
  </sheetViews>
  <sheetFormatPr defaultRowHeight="15" x14ac:dyDescent="0.25"/>
  <cols>
    <col min="1" max="1" width="4.28515625" customWidth="1"/>
    <col min="2" max="2" width="28.140625" customWidth="1"/>
    <col min="3" max="3" width="8.7109375" customWidth="1"/>
    <col min="4" max="4" width="12.7109375" customWidth="1"/>
    <col min="5" max="5" width="27.140625" customWidth="1"/>
    <col min="6" max="6" width="18" customWidth="1"/>
    <col min="7" max="7" width="14.42578125" customWidth="1"/>
    <col min="8" max="8" width="6.28515625" customWidth="1"/>
    <col min="9" max="9" width="8.5703125" customWidth="1"/>
    <col min="10" max="10" width="7.85546875" customWidth="1"/>
    <col min="11" max="11" width="3.85546875" customWidth="1"/>
    <col min="12" max="12" width="20.5703125" customWidth="1"/>
    <col min="13" max="13" width="14.140625" customWidth="1"/>
    <col min="14" max="14" width="26" customWidth="1"/>
    <col min="15" max="15" width="24.5703125" customWidth="1"/>
  </cols>
  <sheetData>
    <row r="1" spans="1:15" ht="39" customHeight="1" x14ac:dyDescent="0.25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4.15" customHeight="1" x14ac:dyDescent="0.25">
      <c r="A2" s="100" t="s">
        <v>5</v>
      </c>
      <c r="B2" s="102" t="s">
        <v>11</v>
      </c>
      <c r="C2" s="102" t="s">
        <v>0</v>
      </c>
      <c r="D2" s="102" t="s">
        <v>7</v>
      </c>
      <c r="E2" s="100" t="s">
        <v>12</v>
      </c>
      <c r="F2" s="100" t="s">
        <v>8</v>
      </c>
      <c r="G2" s="100" t="s">
        <v>9</v>
      </c>
      <c r="H2" s="103" t="s">
        <v>13</v>
      </c>
      <c r="I2" s="103"/>
      <c r="J2" s="103"/>
      <c r="K2" s="103"/>
      <c r="L2" s="103"/>
      <c r="M2" s="100" t="s">
        <v>14</v>
      </c>
      <c r="N2" s="103" t="s">
        <v>181</v>
      </c>
      <c r="O2" s="103" t="s">
        <v>176</v>
      </c>
    </row>
    <row r="3" spans="1:15" x14ac:dyDescent="0.25">
      <c r="A3" s="100"/>
      <c r="B3" s="102"/>
      <c r="C3" s="102"/>
      <c r="D3" s="102"/>
      <c r="E3" s="100"/>
      <c r="F3" s="101"/>
      <c r="G3" s="100"/>
      <c r="H3" s="103"/>
      <c r="I3" s="103"/>
      <c r="J3" s="103"/>
      <c r="K3" s="103"/>
      <c r="L3" s="103"/>
      <c r="M3" s="101"/>
      <c r="N3" s="103"/>
      <c r="O3" s="103"/>
    </row>
    <row r="4" spans="1:15" ht="147.75" x14ac:dyDescent="0.25">
      <c r="A4" s="100"/>
      <c r="B4" s="102"/>
      <c r="C4" s="102"/>
      <c r="D4" s="102"/>
      <c r="E4" s="100"/>
      <c r="F4" s="101"/>
      <c r="G4" s="100"/>
      <c r="H4" s="28" t="s">
        <v>1</v>
      </c>
      <c r="I4" s="28" t="s">
        <v>10</v>
      </c>
      <c r="J4" s="28" t="s">
        <v>2</v>
      </c>
      <c r="K4" s="28" t="s">
        <v>3</v>
      </c>
      <c r="L4" s="28" t="s">
        <v>4</v>
      </c>
      <c r="M4" s="101"/>
      <c r="N4" s="103"/>
      <c r="O4" s="103"/>
    </row>
    <row r="5" spans="1:15" ht="189" x14ac:dyDescent="0.25">
      <c r="A5" s="56">
        <v>1</v>
      </c>
      <c r="B5" s="30" t="s">
        <v>161</v>
      </c>
      <c r="C5" s="31">
        <v>15000</v>
      </c>
      <c r="D5" s="31">
        <v>21</v>
      </c>
      <c r="E5" s="30" t="s">
        <v>70</v>
      </c>
      <c r="F5" s="31" t="s">
        <v>71</v>
      </c>
      <c r="G5" s="31" t="s">
        <v>72</v>
      </c>
      <c r="H5" s="31"/>
      <c r="I5" s="31"/>
      <c r="J5" s="31"/>
      <c r="K5" s="31"/>
      <c r="L5" s="30" t="s">
        <v>73</v>
      </c>
      <c r="M5" s="52"/>
      <c r="N5" s="47">
        <v>250</v>
      </c>
      <c r="O5" s="47" t="s">
        <v>197</v>
      </c>
    </row>
    <row r="6" spans="1:15" ht="14.45" customHeight="1" x14ac:dyDescent="0.25">
      <c r="A6" s="60"/>
      <c r="B6" s="61" t="s">
        <v>6</v>
      </c>
      <c r="C6" s="31">
        <v>15000</v>
      </c>
      <c r="D6" s="31">
        <v>21</v>
      </c>
      <c r="E6" s="31"/>
      <c r="F6" s="31"/>
      <c r="G6" s="31"/>
      <c r="H6" s="31"/>
      <c r="I6" s="31"/>
      <c r="J6" s="31"/>
      <c r="K6" s="31"/>
      <c r="L6" s="60"/>
      <c r="M6" s="43"/>
      <c r="N6" s="47"/>
      <c r="O6" s="65"/>
    </row>
  </sheetData>
  <mergeCells count="12">
    <mergeCell ref="A1:O1"/>
    <mergeCell ref="O2:O4"/>
    <mergeCell ref="N2:N4"/>
    <mergeCell ref="M2:M4"/>
    <mergeCell ref="A2:A4"/>
    <mergeCell ref="B2:B4"/>
    <mergeCell ref="C2:C4"/>
    <mergeCell ref="D2:D4"/>
    <mergeCell ref="E2:E4"/>
    <mergeCell ref="F2:F4"/>
    <mergeCell ref="G2:G4"/>
    <mergeCell ref="H2:L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73" zoomScaleNormal="73" workbookViewId="0">
      <selection sqref="A1:O13"/>
    </sheetView>
  </sheetViews>
  <sheetFormatPr defaultRowHeight="15" x14ac:dyDescent="0.25"/>
  <cols>
    <col min="1" max="1" width="3.5703125" style="16" customWidth="1"/>
    <col min="2" max="2" width="32.7109375" customWidth="1"/>
    <col min="3" max="3" width="11" customWidth="1"/>
    <col min="4" max="4" width="12.140625" customWidth="1"/>
    <col min="5" max="5" width="36.85546875" customWidth="1"/>
    <col min="6" max="6" width="19.28515625" customWidth="1"/>
    <col min="7" max="7" width="12.42578125" customWidth="1"/>
    <col min="8" max="8" width="6.42578125" customWidth="1"/>
    <col min="9" max="9" width="12.5703125" customWidth="1"/>
    <col min="10" max="10" width="11.28515625" customWidth="1"/>
    <col min="11" max="11" width="6.5703125" customWidth="1"/>
    <col min="12" max="12" width="16.5703125" customWidth="1"/>
    <col min="13" max="13" width="25" customWidth="1"/>
    <col min="14" max="14" width="26" customWidth="1"/>
    <col min="15" max="15" width="24.5703125" customWidth="1"/>
  </cols>
  <sheetData>
    <row r="1" spans="1:15" ht="43.15" customHeight="1" x14ac:dyDescent="0.25">
      <c r="A1" s="97" t="s">
        <v>243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74.45" customHeight="1" x14ac:dyDescent="0.25">
      <c r="A2" s="110" t="s">
        <v>5</v>
      </c>
      <c r="B2" s="119" t="s">
        <v>11</v>
      </c>
      <c r="C2" s="119" t="s">
        <v>0</v>
      </c>
      <c r="D2" s="119" t="s">
        <v>7</v>
      </c>
      <c r="E2" s="110" t="s">
        <v>12</v>
      </c>
      <c r="F2" s="110" t="s">
        <v>8</v>
      </c>
      <c r="G2" s="110" t="s">
        <v>9</v>
      </c>
      <c r="H2" s="113" t="s">
        <v>13</v>
      </c>
      <c r="I2" s="114"/>
      <c r="J2" s="114"/>
      <c r="K2" s="114"/>
      <c r="L2" s="115"/>
      <c r="M2" s="110" t="s">
        <v>14</v>
      </c>
      <c r="N2" s="100" t="s">
        <v>181</v>
      </c>
      <c r="O2" s="100" t="s">
        <v>176</v>
      </c>
    </row>
    <row r="3" spans="1:15" ht="14.45" hidden="1" customHeight="1" x14ac:dyDescent="0.25">
      <c r="A3" s="111"/>
      <c r="B3" s="120"/>
      <c r="C3" s="120"/>
      <c r="D3" s="120"/>
      <c r="E3" s="111"/>
      <c r="F3" s="111"/>
      <c r="G3" s="111"/>
      <c r="H3" s="116"/>
      <c r="I3" s="117"/>
      <c r="J3" s="117"/>
      <c r="K3" s="117"/>
      <c r="L3" s="118"/>
      <c r="M3" s="111"/>
      <c r="N3" s="100"/>
      <c r="O3" s="100"/>
    </row>
    <row r="4" spans="1:15" ht="144" customHeight="1" x14ac:dyDescent="0.25">
      <c r="A4" s="112"/>
      <c r="B4" s="121"/>
      <c r="C4" s="121"/>
      <c r="D4" s="121"/>
      <c r="E4" s="112"/>
      <c r="F4" s="112"/>
      <c r="G4" s="112"/>
      <c r="H4" s="28" t="s">
        <v>1</v>
      </c>
      <c r="I4" s="28" t="s">
        <v>10</v>
      </c>
      <c r="J4" s="28" t="s">
        <v>2</v>
      </c>
      <c r="K4" s="28" t="s">
        <v>3</v>
      </c>
      <c r="L4" s="28" t="s">
        <v>4</v>
      </c>
      <c r="M4" s="112"/>
      <c r="N4" s="100"/>
      <c r="O4" s="100"/>
    </row>
    <row r="5" spans="1:15" s="13" customFormat="1" ht="155.44999999999999" customHeight="1" x14ac:dyDescent="0.25">
      <c r="A5" s="66">
        <v>1</v>
      </c>
      <c r="B5" s="46" t="s">
        <v>145</v>
      </c>
      <c r="C5" s="37">
        <v>31.5</v>
      </c>
      <c r="D5" s="37">
        <v>0.02</v>
      </c>
      <c r="E5" s="31" t="s">
        <v>198</v>
      </c>
      <c r="F5" s="33" t="s">
        <v>199</v>
      </c>
      <c r="G5" s="33">
        <v>2018</v>
      </c>
      <c r="H5" s="67"/>
      <c r="I5" s="67"/>
      <c r="J5" s="122" t="s">
        <v>200</v>
      </c>
      <c r="K5" s="67"/>
      <c r="L5" s="67"/>
      <c r="M5" s="124" t="s">
        <v>201</v>
      </c>
      <c r="N5" s="104" t="s">
        <v>208</v>
      </c>
      <c r="O5" s="104" t="s">
        <v>209</v>
      </c>
    </row>
    <row r="6" spans="1:15" ht="138.6" customHeight="1" x14ac:dyDescent="0.25">
      <c r="A6" s="68">
        <v>2</v>
      </c>
      <c r="B6" s="46" t="s">
        <v>146</v>
      </c>
      <c r="C6" s="37">
        <v>980.2</v>
      </c>
      <c r="D6" s="37">
        <v>0.06</v>
      </c>
      <c r="E6" s="37" t="s">
        <v>202</v>
      </c>
      <c r="F6" s="33" t="s">
        <v>199</v>
      </c>
      <c r="G6" s="37">
        <v>2018</v>
      </c>
      <c r="H6" s="37"/>
      <c r="I6" s="31"/>
      <c r="J6" s="123"/>
      <c r="K6" s="31"/>
      <c r="L6" s="60"/>
      <c r="M6" s="125"/>
      <c r="N6" s="105"/>
      <c r="O6" s="105"/>
    </row>
    <row r="7" spans="1:15" ht="164.45" customHeight="1" x14ac:dyDescent="0.25">
      <c r="A7" s="68">
        <v>3</v>
      </c>
      <c r="B7" s="46" t="s">
        <v>147</v>
      </c>
      <c r="C7" s="37">
        <v>51.9</v>
      </c>
      <c r="D7" s="37">
        <v>0.14000000000000001</v>
      </c>
      <c r="E7" s="37" t="s">
        <v>203</v>
      </c>
      <c r="F7" s="33" t="s">
        <v>199</v>
      </c>
      <c r="G7" s="37">
        <v>2021</v>
      </c>
      <c r="H7" s="37"/>
      <c r="I7" s="31"/>
      <c r="J7" s="122" t="s">
        <v>200</v>
      </c>
      <c r="K7" s="31"/>
      <c r="L7" s="60"/>
      <c r="M7" s="126" t="s">
        <v>201</v>
      </c>
      <c r="N7" s="104" t="s">
        <v>210</v>
      </c>
      <c r="O7" s="104" t="s">
        <v>211</v>
      </c>
    </row>
    <row r="8" spans="1:15" ht="171.6" customHeight="1" x14ac:dyDescent="0.25">
      <c r="A8" s="68">
        <v>4</v>
      </c>
      <c r="B8" s="46" t="s">
        <v>148</v>
      </c>
      <c r="C8" s="37">
        <v>1753.7</v>
      </c>
      <c r="D8" s="37">
        <v>0.64</v>
      </c>
      <c r="E8" s="37" t="s">
        <v>204</v>
      </c>
      <c r="F8" s="33" t="s">
        <v>199</v>
      </c>
      <c r="G8" s="37">
        <v>2021</v>
      </c>
      <c r="H8" s="37"/>
      <c r="I8" s="31"/>
      <c r="J8" s="123"/>
      <c r="K8" s="31"/>
      <c r="L8" s="60"/>
      <c r="M8" s="127"/>
      <c r="N8" s="105"/>
      <c r="O8" s="105"/>
    </row>
    <row r="9" spans="1:15" ht="66" customHeight="1" x14ac:dyDescent="0.25">
      <c r="A9" s="68">
        <v>5</v>
      </c>
      <c r="B9" s="46" t="s">
        <v>149</v>
      </c>
      <c r="C9" s="69">
        <v>2000</v>
      </c>
      <c r="D9" s="70">
        <v>2.7654000000000001</v>
      </c>
      <c r="E9" s="37" t="s">
        <v>205</v>
      </c>
      <c r="F9" s="33" t="s">
        <v>199</v>
      </c>
      <c r="G9" s="37">
        <v>2022</v>
      </c>
      <c r="H9" s="37"/>
      <c r="I9" s="31"/>
      <c r="J9" s="31"/>
      <c r="K9" s="31"/>
      <c r="L9" s="71" t="s">
        <v>206</v>
      </c>
      <c r="M9" s="72" t="s">
        <v>207</v>
      </c>
      <c r="N9" s="37">
        <v>200</v>
      </c>
      <c r="O9" s="37" t="s">
        <v>212</v>
      </c>
    </row>
    <row r="10" spans="1:15" ht="73.150000000000006" customHeight="1" x14ac:dyDescent="0.25">
      <c r="A10" s="68">
        <v>6</v>
      </c>
      <c r="B10" s="46" t="s">
        <v>150</v>
      </c>
      <c r="C10" s="37">
        <v>58.5</v>
      </c>
      <c r="D10" s="45">
        <v>0.85129999999999995</v>
      </c>
      <c r="E10" s="37"/>
      <c r="F10" s="37"/>
      <c r="G10" s="37"/>
      <c r="H10" s="37"/>
      <c r="I10" s="37"/>
      <c r="J10" s="37"/>
      <c r="K10" s="37"/>
      <c r="L10" s="51"/>
      <c r="M10" s="52"/>
      <c r="N10" s="37" t="s">
        <v>180</v>
      </c>
      <c r="O10" s="37" t="s">
        <v>180</v>
      </c>
    </row>
    <row r="11" spans="1:15" ht="40.15" customHeight="1" x14ac:dyDescent="0.25">
      <c r="A11" s="73">
        <v>7</v>
      </c>
      <c r="B11" s="46" t="s">
        <v>151</v>
      </c>
      <c r="C11" s="31">
        <v>523</v>
      </c>
      <c r="D11" s="45"/>
      <c r="E11" s="37"/>
      <c r="F11" s="37"/>
      <c r="G11" s="37"/>
      <c r="H11" s="37"/>
      <c r="I11" s="37"/>
      <c r="J11" s="37"/>
      <c r="K11" s="37"/>
      <c r="L11" s="51"/>
      <c r="M11" s="52"/>
      <c r="N11" s="37" t="s">
        <v>180</v>
      </c>
      <c r="O11" s="37" t="s">
        <v>180</v>
      </c>
    </row>
    <row r="12" spans="1:15" ht="53.45" customHeight="1" x14ac:dyDescent="0.25">
      <c r="A12" s="73">
        <v>8</v>
      </c>
      <c r="B12" s="46" t="s">
        <v>152</v>
      </c>
      <c r="C12" s="31">
        <v>2290</v>
      </c>
      <c r="D12" s="45"/>
      <c r="E12" s="37"/>
      <c r="F12" s="37"/>
      <c r="G12" s="37"/>
      <c r="H12" s="37"/>
      <c r="I12" s="37"/>
      <c r="J12" s="37"/>
      <c r="K12" s="37"/>
      <c r="L12" s="51"/>
      <c r="M12" s="52"/>
      <c r="N12" s="37" t="s">
        <v>180</v>
      </c>
      <c r="O12" s="37" t="s">
        <v>180</v>
      </c>
    </row>
    <row r="13" spans="1:15" ht="15.75" x14ac:dyDescent="0.25">
      <c r="A13" s="56"/>
      <c r="B13" s="30" t="s">
        <v>6</v>
      </c>
      <c r="C13" s="31">
        <f>SUM(C5:C12)</f>
        <v>7688.8</v>
      </c>
      <c r="D13" s="31">
        <f>SUM(D5:D12)</f>
        <v>4.4767000000000001</v>
      </c>
      <c r="E13" s="31"/>
      <c r="F13" s="31"/>
      <c r="G13" s="31"/>
      <c r="H13" s="31"/>
      <c r="I13" s="31"/>
      <c r="J13" s="31"/>
      <c r="K13" s="31"/>
      <c r="L13" s="60"/>
      <c r="M13" s="43"/>
      <c r="N13" s="43"/>
      <c r="O13" s="43"/>
    </row>
    <row r="14" spans="1:15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6" spans="1:15" x14ac:dyDescent="0.25">
      <c r="A16" s="15"/>
      <c r="B16" s="4"/>
    </row>
    <row r="17" spans="1:2" x14ac:dyDescent="0.25">
      <c r="A17" s="15"/>
      <c r="B17" s="5"/>
    </row>
  </sheetData>
  <mergeCells count="20">
    <mergeCell ref="O7:O8"/>
    <mergeCell ref="O2:O4"/>
    <mergeCell ref="J5:J6"/>
    <mergeCell ref="M5:M6"/>
    <mergeCell ref="N5:N6"/>
    <mergeCell ref="O5:O6"/>
    <mergeCell ref="N2:N4"/>
    <mergeCell ref="J7:J8"/>
    <mergeCell ref="M7:M8"/>
    <mergeCell ref="N7:N8"/>
    <mergeCell ref="M2:M4"/>
    <mergeCell ref="E2:E4"/>
    <mergeCell ref="F2:F4"/>
    <mergeCell ref="G2:G4"/>
    <mergeCell ref="H2:L3"/>
    <mergeCell ref="A1:O1"/>
    <mergeCell ref="A2:A4"/>
    <mergeCell ref="B2:B4"/>
    <mergeCell ref="C2:C4"/>
    <mergeCell ref="D2:D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opLeftCell="A2" workbookViewId="0">
      <selection sqref="A1:O6"/>
    </sheetView>
  </sheetViews>
  <sheetFormatPr defaultRowHeight="15" x14ac:dyDescent="0.25"/>
  <cols>
    <col min="1" max="1" width="3.7109375" customWidth="1"/>
    <col min="2" max="2" width="17.5703125" customWidth="1"/>
    <col min="3" max="3" width="10.7109375" customWidth="1"/>
    <col min="4" max="4" width="11.5703125" customWidth="1"/>
    <col min="5" max="5" width="25.85546875" customWidth="1"/>
    <col min="6" max="6" width="18" customWidth="1"/>
    <col min="7" max="7" width="12.140625" customWidth="1"/>
    <col min="8" max="8" width="6.5703125" customWidth="1"/>
    <col min="9" max="9" width="10" customWidth="1"/>
    <col min="10" max="10" width="8.7109375" customWidth="1"/>
    <col min="11" max="11" width="5.7109375" customWidth="1"/>
    <col min="12" max="12" width="7.7109375" customWidth="1"/>
    <col min="13" max="13" width="16.85546875" customWidth="1"/>
    <col min="14" max="14" width="26" customWidth="1"/>
    <col min="15" max="15" width="24.5703125" customWidth="1"/>
  </cols>
  <sheetData>
    <row r="1" spans="1:15" ht="40.15" customHeight="1" x14ac:dyDescent="0.25">
      <c r="A1" s="97" t="s">
        <v>162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40.9" customHeight="1" x14ac:dyDescent="0.25">
      <c r="A2" s="129" t="s">
        <v>5</v>
      </c>
      <c r="B2" s="131" t="s">
        <v>11</v>
      </c>
      <c r="C2" s="131" t="s">
        <v>0</v>
      </c>
      <c r="D2" s="131" t="s">
        <v>7</v>
      </c>
      <c r="E2" s="129" t="s">
        <v>12</v>
      </c>
      <c r="F2" s="129" t="s">
        <v>8</v>
      </c>
      <c r="G2" s="129" t="s">
        <v>9</v>
      </c>
      <c r="H2" s="128" t="s">
        <v>13</v>
      </c>
      <c r="I2" s="128"/>
      <c r="J2" s="128"/>
      <c r="K2" s="128"/>
      <c r="L2" s="128"/>
      <c r="M2" s="129" t="s">
        <v>14</v>
      </c>
      <c r="N2" s="128" t="s">
        <v>181</v>
      </c>
      <c r="O2" s="128" t="s">
        <v>176</v>
      </c>
    </row>
    <row r="3" spans="1:15" ht="31.15" customHeight="1" x14ac:dyDescent="0.25">
      <c r="A3" s="129"/>
      <c r="B3" s="131"/>
      <c r="C3" s="131"/>
      <c r="D3" s="131"/>
      <c r="E3" s="129"/>
      <c r="F3" s="130"/>
      <c r="G3" s="129"/>
      <c r="H3" s="128"/>
      <c r="I3" s="128"/>
      <c r="J3" s="128"/>
      <c r="K3" s="128"/>
      <c r="L3" s="128"/>
      <c r="M3" s="130"/>
      <c r="N3" s="128"/>
      <c r="O3" s="128"/>
    </row>
    <row r="4" spans="1:15" ht="122.25" x14ac:dyDescent="0.25">
      <c r="A4" s="129"/>
      <c r="B4" s="131"/>
      <c r="C4" s="131"/>
      <c r="D4" s="131"/>
      <c r="E4" s="129"/>
      <c r="F4" s="130"/>
      <c r="G4" s="129"/>
      <c r="H4" s="2" t="s">
        <v>1</v>
      </c>
      <c r="I4" s="2" t="s">
        <v>10</v>
      </c>
      <c r="J4" s="2" t="s">
        <v>2</v>
      </c>
      <c r="K4" s="2" t="s">
        <v>3</v>
      </c>
      <c r="L4" s="2" t="s">
        <v>4</v>
      </c>
      <c r="M4" s="130"/>
      <c r="N4" s="128"/>
      <c r="O4" s="128"/>
    </row>
    <row r="5" spans="1:15" ht="165.6" customHeight="1" x14ac:dyDescent="0.25">
      <c r="A5" s="6">
        <v>1</v>
      </c>
      <c r="B5" s="8" t="s">
        <v>125</v>
      </c>
      <c r="C5" s="1">
        <v>1549.05</v>
      </c>
      <c r="D5" s="1">
        <v>2.1061000000000001</v>
      </c>
      <c r="E5" s="8" t="s">
        <v>126</v>
      </c>
      <c r="F5" s="1" t="s">
        <v>71</v>
      </c>
      <c r="G5" s="1">
        <v>2019</v>
      </c>
      <c r="H5" s="1"/>
      <c r="I5" s="1"/>
      <c r="J5" s="1" t="s">
        <v>17</v>
      </c>
      <c r="K5" s="1"/>
      <c r="L5" s="7"/>
      <c r="M5" s="17" t="s">
        <v>127</v>
      </c>
      <c r="N5" s="26">
        <v>30</v>
      </c>
      <c r="O5" s="26" t="s">
        <v>213</v>
      </c>
    </row>
    <row r="6" spans="1:15" x14ac:dyDescent="0.25">
      <c r="A6" s="3"/>
      <c r="B6" s="14" t="s">
        <v>6</v>
      </c>
      <c r="C6" s="1">
        <f>SUM(C5)</f>
        <v>1549.05</v>
      </c>
      <c r="D6" s="1">
        <f>SUM(D5)</f>
        <v>2.1061000000000001</v>
      </c>
      <c r="E6" s="1"/>
      <c r="F6" s="1"/>
      <c r="G6" s="1"/>
      <c r="H6" s="1"/>
      <c r="I6" s="1"/>
      <c r="J6" s="1"/>
      <c r="K6" s="1"/>
      <c r="L6" s="3"/>
      <c r="M6" s="9"/>
      <c r="N6" s="25"/>
      <c r="O6" s="24"/>
    </row>
  </sheetData>
  <mergeCells count="12">
    <mergeCell ref="A1:O1"/>
    <mergeCell ref="O2:O4"/>
    <mergeCell ref="N2:N4"/>
    <mergeCell ref="M2:M4"/>
    <mergeCell ref="A2:A4"/>
    <mergeCell ref="B2:B4"/>
    <mergeCell ref="C2:C4"/>
    <mergeCell ref="D2:D4"/>
    <mergeCell ref="E2:E4"/>
    <mergeCell ref="F2:F4"/>
    <mergeCell ref="G2:G4"/>
    <mergeCell ref="H2:L3"/>
  </mergeCells>
  <printOptions horizontalCentered="1"/>
  <pageMargins left="0.11811023622047245" right="0.19685039370078741" top="0.15748031496062992" bottom="0.15748031496062992" header="0.31496062992125984" footer="0.31496062992125984"/>
  <pageSetup paperSize="9" scale="6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opLeftCell="A22" zoomScale="84" zoomScaleNormal="84" workbookViewId="0">
      <selection sqref="A1:O25"/>
    </sheetView>
  </sheetViews>
  <sheetFormatPr defaultRowHeight="15" x14ac:dyDescent="0.25"/>
  <cols>
    <col min="1" max="1" width="4" style="18" customWidth="1"/>
    <col min="2" max="2" width="28.7109375" customWidth="1"/>
    <col min="3" max="3" width="10.7109375" customWidth="1"/>
    <col min="4" max="4" width="12.7109375" customWidth="1"/>
    <col min="5" max="5" width="18.140625" customWidth="1"/>
    <col min="6" max="6" width="11.85546875" customWidth="1"/>
    <col min="7" max="7" width="14.5703125" customWidth="1"/>
    <col min="8" max="8" width="5" customWidth="1"/>
    <col min="9" max="9" width="8.5703125" customWidth="1"/>
    <col min="10" max="10" width="9" customWidth="1"/>
    <col min="11" max="11" width="4.7109375" customWidth="1"/>
    <col min="12" max="12" width="5.5703125" customWidth="1"/>
    <col min="13" max="13" width="42.85546875" customWidth="1"/>
    <col min="14" max="14" width="21.7109375" customWidth="1"/>
    <col min="15" max="15" width="27.85546875" customWidth="1"/>
  </cols>
  <sheetData>
    <row r="1" spans="1:15" ht="40.15" customHeight="1" x14ac:dyDescent="0.2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4.15" customHeight="1" x14ac:dyDescent="0.25">
      <c r="A2" s="100" t="s">
        <v>5</v>
      </c>
      <c r="B2" s="102" t="s">
        <v>11</v>
      </c>
      <c r="C2" s="102" t="s">
        <v>0</v>
      </c>
      <c r="D2" s="102" t="s">
        <v>7</v>
      </c>
      <c r="E2" s="100" t="s">
        <v>12</v>
      </c>
      <c r="F2" s="100" t="s">
        <v>8</v>
      </c>
      <c r="G2" s="100" t="s">
        <v>9</v>
      </c>
      <c r="H2" s="103" t="s">
        <v>13</v>
      </c>
      <c r="I2" s="103"/>
      <c r="J2" s="103"/>
      <c r="K2" s="103"/>
      <c r="L2" s="103"/>
      <c r="M2" s="100" t="s">
        <v>14</v>
      </c>
      <c r="N2" s="110" t="s">
        <v>181</v>
      </c>
      <c r="O2" s="110" t="s">
        <v>176</v>
      </c>
    </row>
    <row r="3" spans="1:15" ht="112.15" customHeight="1" x14ac:dyDescent="0.25">
      <c r="A3" s="100"/>
      <c r="B3" s="102"/>
      <c r="C3" s="102"/>
      <c r="D3" s="102"/>
      <c r="E3" s="100"/>
      <c r="F3" s="101"/>
      <c r="G3" s="100"/>
      <c r="H3" s="28" t="s">
        <v>1</v>
      </c>
      <c r="I3" s="28" t="s">
        <v>10</v>
      </c>
      <c r="J3" s="28" t="s">
        <v>2</v>
      </c>
      <c r="K3" s="28" t="s">
        <v>3</v>
      </c>
      <c r="L3" s="28" t="s">
        <v>4</v>
      </c>
      <c r="M3" s="101"/>
      <c r="N3" s="112"/>
      <c r="O3" s="112"/>
    </row>
    <row r="4" spans="1:15" ht="67.150000000000006" customHeight="1" x14ac:dyDescent="0.25">
      <c r="A4" s="45">
        <v>1</v>
      </c>
      <c r="B4" s="65" t="s">
        <v>74</v>
      </c>
      <c r="C4" s="37">
        <v>3103.6</v>
      </c>
      <c r="D4" s="37">
        <v>0.45</v>
      </c>
      <c r="E4" s="37" t="s">
        <v>75</v>
      </c>
      <c r="F4" s="37" t="s">
        <v>71</v>
      </c>
      <c r="G4" s="75">
        <v>44013</v>
      </c>
      <c r="H4" s="37"/>
      <c r="I4" s="37" t="s">
        <v>76</v>
      </c>
      <c r="J4" s="31"/>
      <c r="K4" s="31"/>
      <c r="L4" s="60"/>
      <c r="M4" s="58" t="s">
        <v>225</v>
      </c>
      <c r="N4" s="33">
        <v>30</v>
      </c>
      <c r="O4" s="106" t="s">
        <v>214</v>
      </c>
    </row>
    <row r="5" spans="1:15" ht="99" customHeight="1" x14ac:dyDescent="0.25">
      <c r="A5" s="45">
        <v>2</v>
      </c>
      <c r="B5" s="65" t="s">
        <v>77</v>
      </c>
      <c r="C5" s="37">
        <v>137.6</v>
      </c>
      <c r="D5" s="37">
        <v>0.2</v>
      </c>
      <c r="E5" s="37" t="s">
        <v>78</v>
      </c>
      <c r="F5" s="37" t="s">
        <v>71</v>
      </c>
      <c r="G5" s="75">
        <v>43952</v>
      </c>
      <c r="H5" s="37"/>
      <c r="I5" s="37"/>
      <c r="J5" s="31"/>
      <c r="K5" s="31" t="s">
        <v>76</v>
      </c>
      <c r="L5" s="60"/>
      <c r="M5" s="58" t="s">
        <v>225</v>
      </c>
      <c r="N5" s="33">
        <v>30</v>
      </c>
      <c r="O5" s="105"/>
    </row>
    <row r="6" spans="1:15" ht="94.5" x14ac:dyDescent="0.25">
      <c r="A6" s="45">
        <v>3</v>
      </c>
      <c r="B6" s="65" t="s">
        <v>79</v>
      </c>
      <c r="C6" s="37">
        <v>86.7</v>
      </c>
      <c r="D6" s="37">
        <v>0.2</v>
      </c>
      <c r="E6" s="37" t="s">
        <v>80</v>
      </c>
      <c r="F6" s="37" t="s">
        <v>71</v>
      </c>
      <c r="G6" s="75">
        <v>43983</v>
      </c>
      <c r="H6" s="37"/>
      <c r="I6" s="37"/>
      <c r="J6" s="31"/>
      <c r="K6" s="31" t="s">
        <v>76</v>
      </c>
      <c r="L6" s="60"/>
      <c r="M6" s="58" t="s">
        <v>225</v>
      </c>
      <c r="N6" s="37">
        <v>20</v>
      </c>
      <c r="O6" s="37" t="s">
        <v>215</v>
      </c>
    </row>
    <row r="7" spans="1:15" ht="63" x14ac:dyDescent="0.25">
      <c r="A7" s="45">
        <v>4</v>
      </c>
      <c r="B7" s="65" t="s">
        <v>81</v>
      </c>
      <c r="C7" s="37">
        <v>1036.2</v>
      </c>
      <c r="D7" s="37">
        <v>0.5</v>
      </c>
      <c r="E7" s="37" t="s">
        <v>82</v>
      </c>
      <c r="F7" s="37" t="s">
        <v>71</v>
      </c>
      <c r="G7" s="75">
        <v>43435</v>
      </c>
      <c r="H7" s="37"/>
      <c r="I7" s="37"/>
      <c r="J7" s="31"/>
      <c r="K7" s="31" t="s">
        <v>76</v>
      </c>
      <c r="L7" s="60"/>
      <c r="M7" s="58" t="s">
        <v>225</v>
      </c>
      <c r="N7" s="37">
        <v>20</v>
      </c>
      <c r="O7" s="37" t="s">
        <v>216</v>
      </c>
    </row>
    <row r="8" spans="1:15" ht="163.9" customHeight="1" x14ac:dyDescent="0.25">
      <c r="A8" s="45">
        <v>5</v>
      </c>
      <c r="B8" s="65" t="s">
        <v>83</v>
      </c>
      <c r="C8" s="37">
        <v>73.3</v>
      </c>
      <c r="D8" s="37">
        <v>0.08</v>
      </c>
      <c r="E8" s="37" t="s">
        <v>84</v>
      </c>
      <c r="F8" s="37" t="s">
        <v>71</v>
      </c>
      <c r="G8" s="75">
        <v>44378</v>
      </c>
      <c r="H8" s="37"/>
      <c r="I8" s="37"/>
      <c r="J8" s="31"/>
      <c r="K8" s="31"/>
      <c r="L8" s="35" t="s">
        <v>76</v>
      </c>
      <c r="M8" s="58" t="s">
        <v>225</v>
      </c>
      <c r="N8" s="37">
        <v>15</v>
      </c>
      <c r="O8" s="37" t="s">
        <v>217</v>
      </c>
    </row>
    <row r="9" spans="1:15" ht="160.15" customHeight="1" x14ac:dyDescent="0.25">
      <c r="A9" s="45">
        <v>6</v>
      </c>
      <c r="B9" s="65" t="s">
        <v>85</v>
      </c>
      <c r="C9" s="37">
        <v>360.7</v>
      </c>
      <c r="D9" s="37">
        <v>0.23</v>
      </c>
      <c r="E9" s="37" t="s">
        <v>86</v>
      </c>
      <c r="F9" s="37" t="s">
        <v>71</v>
      </c>
      <c r="G9" s="75">
        <v>44378</v>
      </c>
      <c r="H9" s="37"/>
      <c r="I9" s="37"/>
      <c r="J9" s="31"/>
      <c r="K9" s="31"/>
      <c r="L9" s="35" t="s">
        <v>76</v>
      </c>
      <c r="M9" s="58" t="s">
        <v>225</v>
      </c>
      <c r="N9" s="37">
        <v>15</v>
      </c>
      <c r="O9" s="33" t="s">
        <v>218</v>
      </c>
    </row>
    <row r="10" spans="1:15" ht="110.25" x14ac:dyDescent="0.25">
      <c r="A10" s="45">
        <v>7</v>
      </c>
      <c r="B10" s="65" t="s">
        <v>87</v>
      </c>
      <c r="C10" s="37">
        <v>1398.4</v>
      </c>
      <c r="D10" s="37">
        <v>0.15</v>
      </c>
      <c r="E10" s="37" t="s">
        <v>88</v>
      </c>
      <c r="F10" s="37" t="s">
        <v>71</v>
      </c>
      <c r="G10" s="75">
        <v>43800</v>
      </c>
      <c r="H10" s="37"/>
      <c r="I10" s="37"/>
      <c r="J10" s="31"/>
      <c r="K10" s="31"/>
      <c r="L10" s="35" t="s">
        <v>76</v>
      </c>
      <c r="M10" s="58" t="s">
        <v>225</v>
      </c>
      <c r="N10" s="37">
        <v>15</v>
      </c>
      <c r="O10" s="37" t="s">
        <v>219</v>
      </c>
    </row>
    <row r="11" spans="1:15" ht="63" x14ac:dyDescent="0.25">
      <c r="A11" s="45">
        <v>8</v>
      </c>
      <c r="B11" s="65" t="s">
        <v>89</v>
      </c>
      <c r="C11" s="37">
        <v>542.6</v>
      </c>
      <c r="D11" s="37">
        <v>0.06</v>
      </c>
      <c r="E11" s="37" t="s">
        <v>90</v>
      </c>
      <c r="F11" s="37" t="s">
        <v>71</v>
      </c>
      <c r="G11" s="75">
        <v>42005</v>
      </c>
      <c r="H11" s="37"/>
      <c r="I11" s="37"/>
      <c r="J11" s="35" t="s">
        <v>76</v>
      </c>
      <c r="K11" s="31"/>
      <c r="L11" s="60"/>
      <c r="M11" s="58" t="s">
        <v>225</v>
      </c>
      <c r="N11" s="37">
        <v>20</v>
      </c>
      <c r="O11" s="37" t="s">
        <v>220</v>
      </c>
    </row>
    <row r="12" spans="1:15" ht="157.5" x14ac:dyDescent="0.25">
      <c r="A12" s="45">
        <v>9</v>
      </c>
      <c r="B12" s="65" t="s">
        <v>91</v>
      </c>
      <c r="C12" s="37">
        <v>352.5</v>
      </c>
      <c r="D12" s="37">
        <v>0.08</v>
      </c>
      <c r="E12" s="37" t="s">
        <v>92</v>
      </c>
      <c r="F12" s="37" t="s">
        <v>71</v>
      </c>
      <c r="G12" s="75">
        <v>43160</v>
      </c>
      <c r="H12" s="37"/>
      <c r="I12" s="37"/>
      <c r="J12" s="35" t="s">
        <v>76</v>
      </c>
      <c r="K12" s="31"/>
      <c r="L12" s="60"/>
      <c r="M12" s="58" t="s">
        <v>225</v>
      </c>
      <c r="N12" s="37">
        <v>20</v>
      </c>
      <c r="O12" s="37" t="s">
        <v>217</v>
      </c>
    </row>
    <row r="13" spans="1:15" ht="63" x14ac:dyDescent="0.25">
      <c r="A13" s="45">
        <v>10</v>
      </c>
      <c r="B13" s="65" t="s">
        <v>93</v>
      </c>
      <c r="C13" s="37">
        <v>341.5</v>
      </c>
      <c r="D13" s="37">
        <v>0.08</v>
      </c>
      <c r="E13" s="37" t="s">
        <v>94</v>
      </c>
      <c r="F13" s="37" t="s">
        <v>71</v>
      </c>
      <c r="G13" s="75">
        <v>43617</v>
      </c>
      <c r="H13" s="37"/>
      <c r="I13" s="37"/>
      <c r="J13" s="31"/>
      <c r="K13" s="35" t="s">
        <v>76</v>
      </c>
      <c r="L13" s="60"/>
      <c r="M13" s="58" t="s">
        <v>225</v>
      </c>
      <c r="N13" s="37">
        <v>10</v>
      </c>
      <c r="O13" s="106" t="s">
        <v>218</v>
      </c>
    </row>
    <row r="14" spans="1:15" ht="63" x14ac:dyDescent="0.25">
      <c r="A14" s="45">
        <v>11</v>
      </c>
      <c r="B14" s="65" t="s">
        <v>95</v>
      </c>
      <c r="C14" s="37">
        <v>365.5</v>
      </c>
      <c r="D14" s="37">
        <v>0.13</v>
      </c>
      <c r="E14" s="37" t="s">
        <v>86</v>
      </c>
      <c r="F14" s="37" t="s">
        <v>71</v>
      </c>
      <c r="G14" s="75">
        <v>43617</v>
      </c>
      <c r="H14" s="37"/>
      <c r="I14" s="37"/>
      <c r="J14" s="31"/>
      <c r="K14" s="35" t="s">
        <v>76</v>
      </c>
      <c r="L14" s="60"/>
      <c r="M14" s="58" t="s">
        <v>225</v>
      </c>
      <c r="N14" s="37">
        <v>15</v>
      </c>
      <c r="O14" s="105"/>
    </row>
    <row r="15" spans="1:15" ht="157.5" x14ac:dyDescent="0.25">
      <c r="A15" s="45">
        <v>12</v>
      </c>
      <c r="B15" s="65" t="s">
        <v>96</v>
      </c>
      <c r="C15" s="37">
        <v>345.2</v>
      </c>
      <c r="D15" s="37">
        <v>7.0000000000000007E-2</v>
      </c>
      <c r="E15" s="37" t="s">
        <v>97</v>
      </c>
      <c r="F15" s="37" t="s">
        <v>71</v>
      </c>
      <c r="G15" s="75">
        <v>43617</v>
      </c>
      <c r="H15" s="37"/>
      <c r="I15" s="37"/>
      <c r="J15" s="31"/>
      <c r="K15" s="35" t="s">
        <v>76</v>
      </c>
      <c r="L15" s="60"/>
      <c r="M15" s="58" t="s">
        <v>225</v>
      </c>
      <c r="N15" s="37">
        <v>15</v>
      </c>
      <c r="O15" s="37" t="s">
        <v>221</v>
      </c>
    </row>
    <row r="16" spans="1:15" ht="63" x14ac:dyDescent="0.25">
      <c r="A16" s="45">
        <v>13</v>
      </c>
      <c r="B16" s="65" t="s">
        <v>98</v>
      </c>
      <c r="C16" s="37">
        <v>406.72</v>
      </c>
      <c r="D16" s="132">
        <v>1.1000000000000001</v>
      </c>
      <c r="E16" s="37" t="s">
        <v>99</v>
      </c>
      <c r="F16" s="37" t="s">
        <v>71</v>
      </c>
      <c r="G16" s="75">
        <v>43525</v>
      </c>
      <c r="H16" s="45" t="s">
        <v>76</v>
      </c>
      <c r="I16" s="37"/>
      <c r="J16" s="31"/>
      <c r="K16" s="31"/>
      <c r="L16" s="60"/>
      <c r="M16" s="58" t="s">
        <v>225</v>
      </c>
      <c r="N16" s="104" t="s">
        <v>222</v>
      </c>
      <c r="O16" s="106" t="s">
        <v>214</v>
      </c>
    </row>
    <row r="17" spans="1:15" ht="63" x14ac:dyDescent="0.25">
      <c r="A17" s="45">
        <v>14</v>
      </c>
      <c r="B17" s="65" t="s">
        <v>163</v>
      </c>
      <c r="C17" s="55">
        <v>1197</v>
      </c>
      <c r="D17" s="132"/>
      <c r="E17" s="37" t="s">
        <v>99</v>
      </c>
      <c r="F17" s="37" t="s">
        <v>71</v>
      </c>
      <c r="G17" s="75">
        <v>43525</v>
      </c>
      <c r="H17" s="45" t="s">
        <v>76</v>
      </c>
      <c r="I17" s="37"/>
      <c r="J17" s="31"/>
      <c r="K17" s="31"/>
      <c r="L17" s="60"/>
      <c r="M17" s="58" t="s">
        <v>225</v>
      </c>
      <c r="N17" s="105"/>
      <c r="O17" s="105"/>
    </row>
    <row r="18" spans="1:15" ht="63" x14ac:dyDescent="0.25">
      <c r="A18" s="45">
        <v>15</v>
      </c>
      <c r="B18" s="65" t="s">
        <v>100</v>
      </c>
      <c r="C18" s="37">
        <v>249.66</v>
      </c>
      <c r="D18" s="37">
        <v>0.09</v>
      </c>
      <c r="E18" s="37" t="s">
        <v>75</v>
      </c>
      <c r="F18" s="37" t="s">
        <v>71</v>
      </c>
      <c r="G18" s="75">
        <v>44378</v>
      </c>
      <c r="H18" s="37"/>
      <c r="I18" s="37"/>
      <c r="J18" s="35" t="s">
        <v>76</v>
      </c>
      <c r="K18" s="31"/>
      <c r="L18" s="60"/>
      <c r="M18" s="58" t="s">
        <v>225</v>
      </c>
      <c r="N18" s="37">
        <v>20</v>
      </c>
      <c r="O18" s="105"/>
    </row>
    <row r="19" spans="1:15" ht="63" x14ac:dyDescent="0.25">
      <c r="A19" s="45">
        <v>16</v>
      </c>
      <c r="B19" s="65" t="s">
        <v>101</v>
      </c>
      <c r="C19" s="55">
        <v>169</v>
      </c>
      <c r="D19" s="37">
        <v>0.05</v>
      </c>
      <c r="E19" s="37" t="s">
        <v>102</v>
      </c>
      <c r="F19" s="37" t="s">
        <v>71</v>
      </c>
      <c r="G19" s="75">
        <v>44256</v>
      </c>
      <c r="H19" s="37"/>
      <c r="I19" s="37"/>
      <c r="J19" s="35" t="s">
        <v>76</v>
      </c>
      <c r="K19" s="31"/>
      <c r="L19" s="60"/>
      <c r="M19" s="58" t="s">
        <v>225</v>
      </c>
      <c r="N19" s="37">
        <v>20</v>
      </c>
      <c r="O19" s="105"/>
    </row>
    <row r="20" spans="1:15" ht="88.15" customHeight="1" x14ac:dyDescent="0.25">
      <c r="A20" s="45">
        <v>17</v>
      </c>
      <c r="B20" s="65" t="s">
        <v>103</v>
      </c>
      <c r="C20" s="55">
        <v>102.1</v>
      </c>
      <c r="D20" s="37">
        <v>0.08</v>
      </c>
      <c r="E20" s="37" t="s">
        <v>104</v>
      </c>
      <c r="F20" s="37" t="s">
        <v>71</v>
      </c>
      <c r="G20" s="75">
        <v>44287</v>
      </c>
      <c r="H20" s="37"/>
      <c r="I20" s="37"/>
      <c r="J20" s="35" t="s">
        <v>76</v>
      </c>
      <c r="K20" s="31"/>
      <c r="L20" s="60"/>
      <c r="M20" s="58" t="s">
        <v>225</v>
      </c>
      <c r="N20" s="33" t="s">
        <v>223</v>
      </c>
      <c r="O20" s="37" t="s">
        <v>224</v>
      </c>
    </row>
    <row r="21" spans="1:15" ht="157.5" x14ac:dyDescent="0.25">
      <c r="A21" s="45">
        <v>18</v>
      </c>
      <c r="B21" s="65" t="s">
        <v>105</v>
      </c>
      <c r="C21" s="55">
        <v>98</v>
      </c>
      <c r="D21" s="37">
        <v>7.0000000000000007E-2</v>
      </c>
      <c r="E21" s="37" t="s">
        <v>106</v>
      </c>
      <c r="F21" s="37" t="s">
        <v>71</v>
      </c>
      <c r="G21" s="75">
        <v>44256</v>
      </c>
      <c r="H21" s="37"/>
      <c r="I21" s="37"/>
      <c r="J21" s="35" t="s">
        <v>76</v>
      </c>
      <c r="K21" s="31"/>
      <c r="L21" s="60"/>
      <c r="M21" s="58" t="s">
        <v>225</v>
      </c>
      <c r="N21" s="37">
        <v>10</v>
      </c>
      <c r="O21" s="37" t="s">
        <v>221</v>
      </c>
    </row>
    <row r="22" spans="1:15" ht="78.75" x14ac:dyDescent="0.25">
      <c r="A22" s="45">
        <v>19</v>
      </c>
      <c r="B22" s="65" t="s">
        <v>107</v>
      </c>
      <c r="C22" s="53">
        <v>626.30999999999995</v>
      </c>
      <c r="D22" s="37">
        <v>0.05</v>
      </c>
      <c r="E22" s="37" t="s">
        <v>108</v>
      </c>
      <c r="F22" s="37" t="s">
        <v>71</v>
      </c>
      <c r="G22" s="75">
        <v>43891</v>
      </c>
      <c r="H22" s="37"/>
      <c r="I22" s="37"/>
      <c r="J22" s="31"/>
      <c r="K22" s="31"/>
      <c r="L22" s="35" t="s">
        <v>76</v>
      </c>
      <c r="M22" s="58" t="s">
        <v>225</v>
      </c>
      <c r="N22" s="37">
        <v>15</v>
      </c>
      <c r="O22" s="106" t="s">
        <v>214</v>
      </c>
    </row>
    <row r="23" spans="1:15" ht="78.75" x14ac:dyDescent="0.25">
      <c r="A23" s="45">
        <v>20</v>
      </c>
      <c r="B23" s="65" t="s">
        <v>109</v>
      </c>
      <c r="C23" s="55">
        <v>1200.2</v>
      </c>
      <c r="D23" s="37">
        <v>0.11</v>
      </c>
      <c r="E23" s="37" t="s">
        <v>110</v>
      </c>
      <c r="F23" s="37" t="s">
        <v>71</v>
      </c>
      <c r="G23" s="75">
        <v>43891</v>
      </c>
      <c r="H23" s="37"/>
      <c r="I23" s="37"/>
      <c r="J23" s="31"/>
      <c r="K23" s="31"/>
      <c r="L23" s="35" t="s">
        <v>76</v>
      </c>
      <c r="M23" s="58" t="s">
        <v>225</v>
      </c>
      <c r="N23" s="37">
        <v>15</v>
      </c>
      <c r="O23" s="105"/>
    </row>
    <row r="24" spans="1:15" ht="157.5" x14ac:dyDescent="0.25">
      <c r="A24" s="45">
        <v>21</v>
      </c>
      <c r="B24" s="65" t="s">
        <v>111</v>
      </c>
      <c r="C24" s="55">
        <v>988</v>
      </c>
      <c r="D24" s="37">
        <v>0.06</v>
      </c>
      <c r="E24" s="37" t="s">
        <v>112</v>
      </c>
      <c r="F24" s="37" t="s">
        <v>71</v>
      </c>
      <c r="G24" s="75">
        <v>43831</v>
      </c>
      <c r="H24" s="37"/>
      <c r="I24" s="37"/>
      <c r="J24" s="31"/>
      <c r="K24" s="31"/>
      <c r="L24" s="35" t="s">
        <v>76</v>
      </c>
      <c r="M24" s="58" t="s">
        <v>225</v>
      </c>
      <c r="N24" s="37">
        <v>15</v>
      </c>
      <c r="O24" s="37" t="s">
        <v>218</v>
      </c>
    </row>
    <row r="25" spans="1:15" ht="15.75" x14ac:dyDescent="0.25">
      <c r="A25" s="35"/>
      <c r="B25" s="30" t="s">
        <v>6</v>
      </c>
      <c r="C25" s="31">
        <f>SUM(C4:C24)</f>
        <v>13180.79</v>
      </c>
      <c r="D25" s="31">
        <f>SUM(D4:D24)</f>
        <v>3.8399999999999994</v>
      </c>
      <c r="E25" s="31"/>
      <c r="F25" s="31"/>
      <c r="G25" s="31"/>
      <c r="H25" s="31"/>
      <c r="I25" s="31"/>
      <c r="J25" s="31"/>
      <c r="K25" s="31"/>
      <c r="L25" s="60"/>
      <c r="M25" s="62"/>
      <c r="N25" s="43"/>
      <c r="O25" s="43"/>
    </row>
  </sheetData>
  <mergeCells count="18">
    <mergeCell ref="O22:O23"/>
    <mergeCell ref="N2:N3"/>
    <mergeCell ref="O2:O3"/>
    <mergeCell ref="O4:O5"/>
    <mergeCell ref="M2:M3"/>
    <mergeCell ref="G2:G3"/>
    <mergeCell ref="H2:L2"/>
    <mergeCell ref="A1:O1"/>
    <mergeCell ref="O13:O14"/>
    <mergeCell ref="N16:N17"/>
    <mergeCell ref="O16:O19"/>
    <mergeCell ref="D16:D17"/>
    <mergeCell ref="A2:A3"/>
    <mergeCell ref="B2:B3"/>
    <mergeCell ref="C2:C3"/>
    <mergeCell ref="D2:D3"/>
    <mergeCell ref="E2:E3"/>
    <mergeCell ref="F2:F3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opLeftCell="A10" zoomScale="78" zoomScaleNormal="78" workbookViewId="0">
      <selection sqref="A1:O13"/>
    </sheetView>
  </sheetViews>
  <sheetFormatPr defaultRowHeight="15" x14ac:dyDescent="0.25"/>
  <cols>
    <col min="1" max="1" width="3.5703125" customWidth="1"/>
    <col min="2" max="2" width="37.140625" customWidth="1"/>
    <col min="3" max="3" width="12.42578125" style="12" customWidth="1"/>
    <col min="4" max="4" width="12" style="12" customWidth="1"/>
    <col min="5" max="5" width="21.140625" customWidth="1"/>
    <col min="6" max="6" width="11.7109375" customWidth="1"/>
    <col min="7" max="7" width="11.28515625" customWidth="1"/>
    <col min="8" max="8" width="14.85546875" customWidth="1"/>
    <col min="9" max="9" width="9.7109375" customWidth="1"/>
    <col min="10" max="10" width="9.5703125" customWidth="1"/>
    <col min="11" max="11" width="6.140625" customWidth="1"/>
    <col min="12" max="12" width="6" customWidth="1"/>
    <col min="13" max="13" width="15.140625" customWidth="1"/>
    <col min="14" max="14" width="21.7109375" customWidth="1"/>
    <col min="15" max="15" width="27.85546875" customWidth="1"/>
  </cols>
  <sheetData>
    <row r="1" spans="1:15" ht="38.450000000000003" customHeight="1" x14ac:dyDescent="0.25">
      <c r="A1" s="133" t="s">
        <v>173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70.900000000000006" customHeight="1" x14ac:dyDescent="0.25">
      <c r="A2" s="100" t="s">
        <v>5</v>
      </c>
      <c r="B2" s="102" t="s">
        <v>11</v>
      </c>
      <c r="C2" s="102" t="s">
        <v>0</v>
      </c>
      <c r="D2" s="102" t="s">
        <v>7</v>
      </c>
      <c r="E2" s="100" t="s">
        <v>153</v>
      </c>
      <c r="F2" s="100" t="s">
        <v>8</v>
      </c>
      <c r="G2" s="100" t="s">
        <v>9</v>
      </c>
      <c r="H2" s="103" t="s">
        <v>13</v>
      </c>
      <c r="I2" s="103"/>
      <c r="J2" s="103"/>
      <c r="K2" s="103"/>
      <c r="L2" s="103"/>
      <c r="M2" s="100" t="s">
        <v>14</v>
      </c>
      <c r="N2" s="110" t="s">
        <v>181</v>
      </c>
      <c r="O2" s="110" t="s">
        <v>176</v>
      </c>
    </row>
    <row r="3" spans="1:15" ht="132" x14ac:dyDescent="0.25">
      <c r="A3" s="100"/>
      <c r="B3" s="102"/>
      <c r="C3" s="102"/>
      <c r="D3" s="102"/>
      <c r="E3" s="100"/>
      <c r="F3" s="100"/>
      <c r="G3" s="100"/>
      <c r="H3" s="28" t="s">
        <v>1</v>
      </c>
      <c r="I3" s="76" t="s">
        <v>10</v>
      </c>
      <c r="J3" s="28" t="s">
        <v>2</v>
      </c>
      <c r="K3" s="28" t="s">
        <v>3</v>
      </c>
      <c r="L3" s="28" t="s">
        <v>4</v>
      </c>
      <c r="M3" s="100"/>
      <c r="N3" s="112"/>
      <c r="O3" s="112"/>
    </row>
    <row r="4" spans="1:15" ht="277.89999999999998" customHeight="1" x14ac:dyDescent="0.25">
      <c r="A4" s="73">
        <v>1</v>
      </c>
      <c r="B4" s="66" t="s">
        <v>164</v>
      </c>
      <c r="C4" s="77">
        <v>164.3</v>
      </c>
      <c r="D4" s="77">
        <v>1.3505</v>
      </c>
      <c r="E4" s="46" t="s">
        <v>113</v>
      </c>
      <c r="F4" s="31" t="s">
        <v>71</v>
      </c>
      <c r="G4" s="31" t="s">
        <v>114</v>
      </c>
      <c r="H4" s="31" t="s">
        <v>115</v>
      </c>
      <c r="I4" s="31"/>
      <c r="J4" s="31" t="s">
        <v>116</v>
      </c>
      <c r="K4" s="31"/>
      <c r="L4" s="35" t="s">
        <v>117</v>
      </c>
      <c r="M4" s="51"/>
      <c r="N4" s="37" t="s">
        <v>183</v>
      </c>
      <c r="O4" s="37" t="s">
        <v>226</v>
      </c>
    </row>
    <row r="5" spans="1:15" ht="315.60000000000002" customHeight="1" x14ac:dyDescent="0.25">
      <c r="A5" s="73">
        <v>2</v>
      </c>
      <c r="B5" s="66" t="s">
        <v>165</v>
      </c>
      <c r="C5" s="77">
        <v>5227.5</v>
      </c>
      <c r="D5" s="77" t="s">
        <v>118</v>
      </c>
      <c r="E5" s="33" t="s">
        <v>119</v>
      </c>
      <c r="F5" s="31" t="s">
        <v>71</v>
      </c>
      <c r="G5" s="31" t="s">
        <v>120</v>
      </c>
      <c r="H5" s="31"/>
      <c r="I5" s="31"/>
      <c r="J5" s="31" t="s">
        <v>116</v>
      </c>
      <c r="K5" s="31"/>
      <c r="L5" s="35" t="s">
        <v>117</v>
      </c>
      <c r="M5" s="51"/>
      <c r="N5" s="37">
        <v>80</v>
      </c>
      <c r="O5" s="37" t="s">
        <v>227</v>
      </c>
    </row>
    <row r="6" spans="1:15" ht="243.6" customHeight="1" x14ac:dyDescent="0.25">
      <c r="A6" s="73">
        <v>3</v>
      </c>
      <c r="B6" s="46" t="s">
        <v>166</v>
      </c>
      <c r="C6" s="77">
        <v>5637.7</v>
      </c>
      <c r="D6" s="77">
        <v>0.57050000000000001</v>
      </c>
      <c r="E6" s="33" t="s">
        <v>113</v>
      </c>
      <c r="F6" s="31" t="s">
        <v>121</v>
      </c>
      <c r="G6" s="31"/>
      <c r="H6" s="31" t="s">
        <v>17</v>
      </c>
      <c r="I6" s="31"/>
      <c r="J6" s="31" t="s">
        <v>116</v>
      </c>
      <c r="K6" s="31"/>
      <c r="L6" s="35" t="s">
        <v>117</v>
      </c>
      <c r="M6" s="51"/>
      <c r="N6" s="37" t="s">
        <v>183</v>
      </c>
      <c r="O6" s="37" t="s">
        <v>226</v>
      </c>
    </row>
    <row r="7" spans="1:15" ht="99" customHeight="1" x14ac:dyDescent="0.25">
      <c r="A7" s="73">
        <v>4</v>
      </c>
      <c r="B7" s="46" t="s">
        <v>167</v>
      </c>
      <c r="C7" s="77">
        <v>2759.7</v>
      </c>
      <c r="D7" s="77"/>
      <c r="E7" s="37" t="s">
        <v>122</v>
      </c>
      <c r="F7" s="31" t="s">
        <v>123</v>
      </c>
      <c r="G7" s="31"/>
      <c r="H7" s="31" t="s">
        <v>115</v>
      </c>
      <c r="I7" s="31"/>
      <c r="J7" s="31" t="s">
        <v>116</v>
      </c>
      <c r="K7" s="31"/>
      <c r="L7" s="60"/>
      <c r="M7" s="51"/>
      <c r="N7" s="104" t="s">
        <v>183</v>
      </c>
      <c r="O7" s="106" t="s">
        <v>228</v>
      </c>
    </row>
    <row r="8" spans="1:15" ht="110.25" x14ac:dyDescent="0.25">
      <c r="A8" s="73">
        <v>5</v>
      </c>
      <c r="B8" s="30" t="s">
        <v>168</v>
      </c>
      <c r="C8" s="78">
        <v>9151.1</v>
      </c>
      <c r="D8" s="77"/>
      <c r="E8" s="31" t="s">
        <v>124</v>
      </c>
      <c r="F8" s="31" t="s">
        <v>123</v>
      </c>
      <c r="G8" s="31"/>
      <c r="H8" s="31" t="s">
        <v>115</v>
      </c>
      <c r="I8" s="31"/>
      <c r="J8" s="31" t="s">
        <v>116</v>
      </c>
      <c r="K8" s="31"/>
      <c r="L8" s="60"/>
      <c r="M8" s="51"/>
      <c r="N8" s="104"/>
      <c r="O8" s="106"/>
    </row>
    <row r="9" spans="1:15" ht="110.25" x14ac:dyDescent="0.25">
      <c r="A9" s="73">
        <v>6</v>
      </c>
      <c r="B9" s="30" t="s">
        <v>169</v>
      </c>
      <c r="C9" s="78">
        <v>35167.199999999997</v>
      </c>
      <c r="D9" s="77"/>
      <c r="E9" s="31" t="s">
        <v>124</v>
      </c>
      <c r="F9" s="31" t="s">
        <v>123</v>
      </c>
      <c r="G9" s="31"/>
      <c r="H9" s="31" t="s">
        <v>115</v>
      </c>
      <c r="I9" s="31"/>
      <c r="J9" s="31" t="s">
        <v>116</v>
      </c>
      <c r="K9" s="31"/>
      <c r="L9" s="60"/>
      <c r="M9" s="51"/>
      <c r="N9" s="104"/>
      <c r="O9" s="106"/>
    </row>
    <row r="10" spans="1:15" ht="110.25" x14ac:dyDescent="0.25">
      <c r="A10" s="73">
        <v>7</v>
      </c>
      <c r="B10" s="30" t="s">
        <v>170</v>
      </c>
      <c r="C10" s="78">
        <v>647.1</v>
      </c>
      <c r="D10" s="77"/>
      <c r="E10" s="31" t="s">
        <v>124</v>
      </c>
      <c r="F10" s="31" t="s">
        <v>123</v>
      </c>
      <c r="G10" s="31"/>
      <c r="H10" s="31" t="s">
        <v>115</v>
      </c>
      <c r="I10" s="31"/>
      <c r="J10" s="31"/>
      <c r="K10" s="31"/>
      <c r="L10" s="60"/>
      <c r="M10" s="51"/>
      <c r="N10" s="104"/>
      <c r="O10" s="106"/>
    </row>
    <row r="11" spans="1:15" ht="110.25" x14ac:dyDescent="0.25">
      <c r="A11" s="73">
        <v>8</v>
      </c>
      <c r="B11" s="31" t="s">
        <v>171</v>
      </c>
      <c r="C11" s="78">
        <v>692.4</v>
      </c>
      <c r="D11" s="77"/>
      <c r="E11" s="31" t="s">
        <v>124</v>
      </c>
      <c r="F11" s="31" t="s">
        <v>123</v>
      </c>
      <c r="G11" s="31"/>
      <c r="H11" s="31" t="s">
        <v>115</v>
      </c>
      <c r="I11" s="31"/>
      <c r="J11" s="31"/>
      <c r="K11" s="31"/>
      <c r="L11" s="60"/>
      <c r="M11" s="51"/>
      <c r="N11" s="104"/>
      <c r="O11" s="106"/>
    </row>
    <row r="12" spans="1:15" ht="110.25" x14ac:dyDescent="0.25">
      <c r="A12" s="73">
        <v>9</v>
      </c>
      <c r="B12" s="30" t="s">
        <v>172</v>
      </c>
      <c r="C12" s="78">
        <v>4857.2</v>
      </c>
      <c r="D12" s="77"/>
      <c r="E12" s="31" t="s">
        <v>124</v>
      </c>
      <c r="F12" s="31" t="s">
        <v>123</v>
      </c>
      <c r="G12" s="31"/>
      <c r="H12" s="31" t="s">
        <v>115</v>
      </c>
      <c r="I12" s="31"/>
      <c r="J12" s="31" t="s">
        <v>116</v>
      </c>
      <c r="K12" s="31"/>
      <c r="L12" s="60"/>
      <c r="M12" s="51"/>
      <c r="N12" s="104"/>
      <c r="O12" s="106"/>
    </row>
    <row r="13" spans="1:15" ht="14.45" customHeight="1" x14ac:dyDescent="0.25">
      <c r="B13" s="19" t="s">
        <v>6</v>
      </c>
      <c r="C13" s="20">
        <f>C4+C5+C6+C7+C8+C9+C10+C11+C12</f>
        <v>64304.2</v>
      </c>
      <c r="D13" s="27">
        <f>D4</f>
        <v>1.3505</v>
      </c>
      <c r="E13" s="21"/>
      <c r="F13" s="21"/>
      <c r="G13" s="21"/>
      <c r="H13" s="21"/>
      <c r="I13" s="21"/>
      <c r="J13" s="21"/>
      <c r="K13" s="21"/>
      <c r="L13" s="21"/>
      <c r="M13" s="21"/>
      <c r="N13" s="23"/>
      <c r="O13" s="23"/>
    </row>
  </sheetData>
  <mergeCells count="14">
    <mergeCell ref="A1:O1"/>
    <mergeCell ref="O7:O12"/>
    <mergeCell ref="N2:N3"/>
    <mergeCell ref="O2:O3"/>
    <mergeCell ref="M2:M3"/>
    <mergeCell ref="E2:E3"/>
    <mergeCell ref="F2:F3"/>
    <mergeCell ref="G2:G3"/>
    <mergeCell ref="H2:L2"/>
    <mergeCell ref="A2:A3"/>
    <mergeCell ref="B2:B3"/>
    <mergeCell ref="C2:C3"/>
    <mergeCell ref="D2:D3"/>
    <mergeCell ref="N7:N12"/>
  </mergeCells>
  <printOptions horizontalCentered="1"/>
  <pageMargins left="0.19685039370078741" right="0.11811023622047245" top="0.15748031496062992" bottom="0.15748031496062992" header="0.31496062992125984" footer="0.31496062992125984"/>
  <pageSetup paperSize="9" scale="5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opLeftCell="A11" workbookViewId="0">
      <selection sqref="A1:O13"/>
    </sheetView>
  </sheetViews>
  <sheetFormatPr defaultRowHeight="15" x14ac:dyDescent="0.25"/>
  <cols>
    <col min="1" max="1" width="3.5703125" customWidth="1"/>
    <col min="2" max="2" width="41.5703125" style="12" customWidth="1"/>
    <col min="3" max="3" width="9" customWidth="1"/>
    <col min="4" max="4" width="11.5703125" customWidth="1"/>
    <col min="5" max="5" width="30.42578125" customWidth="1"/>
    <col min="6" max="6" width="10.7109375" customWidth="1"/>
    <col min="7" max="7" width="10.42578125" customWidth="1"/>
    <col min="8" max="8" width="5" customWidth="1"/>
    <col min="9" max="9" width="7.5703125" customWidth="1"/>
    <col min="10" max="10" width="8" customWidth="1"/>
    <col min="11" max="11" width="5.5703125" customWidth="1"/>
    <col min="12" max="12" width="8.85546875" customWidth="1"/>
    <col min="13" max="13" width="12.28515625" customWidth="1"/>
    <col min="14" max="14" width="14.7109375" customWidth="1"/>
    <col min="15" max="15" width="25.28515625" customWidth="1"/>
  </cols>
  <sheetData>
    <row r="1" spans="1:15" ht="35.450000000000003" customHeight="1" x14ac:dyDescent="0.25">
      <c r="A1" s="134" t="s">
        <v>174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39" customHeight="1" x14ac:dyDescent="0.25">
      <c r="A2" s="100" t="s">
        <v>5</v>
      </c>
      <c r="B2" s="102" t="s">
        <v>11</v>
      </c>
      <c r="C2" s="102" t="s">
        <v>0</v>
      </c>
      <c r="D2" s="102" t="s">
        <v>7</v>
      </c>
      <c r="E2" s="100" t="s">
        <v>153</v>
      </c>
      <c r="F2" s="100" t="s">
        <v>8</v>
      </c>
      <c r="G2" s="100" t="s">
        <v>9</v>
      </c>
      <c r="H2" s="103" t="s">
        <v>13</v>
      </c>
      <c r="I2" s="103"/>
      <c r="J2" s="103"/>
      <c r="K2" s="103"/>
      <c r="L2" s="103"/>
      <c r="M2" s="100" t="s">
        <v>14</v>
      </c>
      <c r="N2" s="100" t="s">
        <v>181</v>
      </c>
      <c r="O2" s="100" t="s">
        <v>176</v>
      </c>
    </row>
    <row r="3" spans="1:15" ht="49.15" customHeight="1" x14ac:dyDescent="0.25">
      <c r="A3" s="100"/>
      <c r="B3" s="102"/>
      <c r="C3" s="102"/>
      <c r="D3" s="102"/>
      <c r="E3" s="100"/>
      <c r="F3" s="101"/>
      <c r="G3" s="100"/>
      <c r="H3" s="103"/>
      <c r="I3" s="103"/>
      <c r="J3" s="103"/>
      <c r="K3" s="103"/>
      <c r="L3" s="103"/>
      <c r="M3" s="101"/>
      <c r="N3" s="100"/>
      <c r="O3" s="100"/>
    </row>
    <row r="4" spans="1:15" ht="127.9" customHeight="1" x14ac:dyDescent="0.25">
      <c r="A4" s="100"/>
      <c r="B4" s="102"/>
      <c r="C4" s="102"/>
      <c r="D4" s="102"/>
      <c r="E4" s="100"/>
      <c r="F4" s="101"/>
      <c r="G4" s="100"/>
      <c r="H4" s="28" t="s">
        <v>1</v>
      </c>
      <c r="I4" s="28" t="s">
        <v>10</v>
      </c>
      <c r="J4" s="28" t="s">
        <v>2</v>
      </c>
      <c r="K4" s="28" t="s">
        <v>3</v>
      </c>
      <c r="L4" s="28" t="s">
        <v>4</v>
      </c>
      <c r="M4" s="101"/>
      <c r="N4" s="100"/>
      <c r="O4" s="100"/>
    </row>
    <row r="5" spans="1:15" ht="126" x14ac:dyDescent="0.25">
      <c r="A5" s="35">
        <v>1</v>
      </c>
      <c r="B5" s="30" t="s">
        <v>128</v>
      </c>
      <c r="C5" s="31">
        <v>914.5</v>
      </c>
      <c r="D5" s="31">
        <v>1.6859999999999999</v>
      </c>
      <c r="E5" s="30" t="s">
        <v>129</v>
      </c>
      <c r="F5" s="31"/>
      <c r="G5" s="31"/>
      <c r="H5" s="31" t="s">
        <v>17</v>
      </c>
      <c r="I5" s="31"/>
      <c r="J5" s="31"/>
      <c r="K5" s="31"/>
      <c r="L5" s="56" t="s">
        <v>17</v>
      </c>
      <c r="M5" s="74"/>
      <c r="N5" s="37">
        <v>30</v>
      </c>
      <c r="O5" s="104" t="s">
        <v>229</v>
      </c>
    </row>
    <row r="6" spans="1:15" ht="126" x14ac:dyDescent="0.25">
      <c r="A6" s="35">
        <v>2</v>
      </c>
      <c r="B6" s="30" t="s">
        <v>130</v>
      </c>
      <c r="C6" s="31">
        <v>1384.7</v>
      </c>
      <c r="D6" s="31">
        <v>1.7219</v>
      </c>
      <c r="E6" s="30" t="s">
        <v>131</v>
      </c>
      <c r="F6" s="31"/>
      <c r="G6" s="31"/>
      <c r="H6" s="31" t="s">
        <v>17</v>
      </c>
      <c r="I6" s="31"/>
      <c r="J6" s="31" t="s">
        <v>17</v>
      </c>
      <c r="K6" s="31"/>
      <c r="L6" s="56" t="s">
        <v>17</v>
      </c>
      <c r="M6" s="74"/>
      <c r="N6" s="37">
        <v>150</v>
      </c>
      <c r="O6" s="105"/>
    </row>
    <row r="7" spans="1:15" ht="213" customHeight="1" x14ac:dyDescent="0.25">
      <c r="A7" s="35">
        <v>3</v>
      </c>
      <c r="B7" s="30" t="s">
        <v>132</v>
      </c>
      <c r="C7" s="31" t="s">
        <v>133</v>
      </c>
      <c r="D7" s="31">
        <v>1.3512</v>
      </c>
      <c r="E7" s="30" t="s">
        <v>134</v>
      </c>
      <c r="F7" s="31"/>
      <c r="G7" s="31"/>
      <c r="H7" s="31" t="s">
        <v>17</v>
      </c>
      <c r="I7" s="31"/>
      <c r="J7" s="31" t="s">
        <v>17</v>
      </c>
      <c r="K7" s="31"/>
      <c r="L7" s="56" t="s">
        <v>17</v>
      </c>
      <c r="M7" s="74"/>
      <c r="N7" s="37" t="s">
        <v>183</v>
      </c>
      <c r="O7" s="74"/>
    </row>
    <row r="8" spans="1:15" ht="173.25" x14ac:dyDescent="0.25">
      <c r="A8" s="35">
        <v>4</v>
      </c>
      <c r="B8" s="30" t="s">
        <v>135</v>
      </c>
      <c r="C8" s="31">
        <v>177.8</v>
      </c>
      <c r="D8" s="31">
        <v>6.3100000000000003E-2</v>
      </c>
      <c r="E8" s="30" t="s">
        <v>136</v>
      </c>
      <c r="F8" s="31"/>
      <c r="G8" s="31"/>
      <c r="H8" s="31"/>
      <c r="I8" s="31"/>
      <c r="J8" s="31" t="s">
        <v>17</v>
      </c>
      <c r="K8" s="31"/>
      <c r="L8" s="56" t="s">
        <v>17</v>
      </c>
      <c r="M8" s="74"/>
      <c r="N8" s="37">
        <v>50</v>
      </c>
      <c r="O8" s="33" t="s">
        <v>230</v>
      </c>
    </row>
    <row r="9" spans="1:15" ht="173.25" x14ac:dyDescent="0.25">
      <c r="A9" s="35">
        <v>5</v>
      </c>
      <c r="B9" s="30" t="s">
        <v>137</v>
      </c>
      <c r="C9" s="31">
        <v>57.6</v>
      </c>
      <c r="D9" s="31">
        <v>0.1167</v>
      </c>
      <c r="E9" s="30" t="s">
        <v>138</v>
      </c>
      <c r="F9" s="31"/>
      <c r="G9" s="31"/>
      <c r="H9" s="31"/>
      <c r="I9" s="31"/>
      <c r="J9" s="31" t="s">
        <v>17</v>
      </c>
      <c r="K9" s="31"/>
      <c r="L9" s="56" t="s">
        <v>17</v>
      </c>
      <c r="M9" s="74"/>
      <c r="N9" s="37">
        <v>20</v>
      </c>
      <c r="O9" s="37" t="s">
        <v>229</v>
      </c>
    </row>
    <row r="10" spans="1:15" ht="173.25" x14ac:dyDescent="0.25">
      <c r="A10" s="35">
        <v>6</v>
      </c>
      <c r="B10" s="30" t="s">
        <v>139</v>
      </c>
      <c r="C10" s="31">
        <v>210.2</v>
      </c>
      <c r="D10" s="31">
        <v>9.9400000000000002E-2</v>
      </c>
      <c r="E10" s="30" t="s">
        <v>140</v>
      </c>
      <c r="F10" s="31"/>
      <c r="G10" s="31"/>
      <c r="H10" s="31"/>
      <c r="I10" s="31"/>
      <c r="J10" s="31" t="s">
        <v>17</v>
      </c>
      <c r="K10" s="31"/>
      <c r="L10" s="56" t="s">
        <v>17</v>
      </c>
      <c r="M10" s="74"/>
      <c r="N10" s="37">
        <v>7.5</v>
      </c>
      <c r="O10" s="33" t="s">
        <v>230</v>
      </c>
    </row>
    <row r="11" spans="1:15" ht="141.75" x14ac:dyDescent="0.25">
      <c r="A11" s="35">
        <v>7</v>
      </c>
      <c r="B11" s="30" t="s">
        <v>141</v>
      </c>
      <c r="C11" s="31">
        <v>73.7</v>
      </c>
      <c r="D11" s="31">
        <v>3.2399999999999998E-2</v>
      </c>
      <c r="E11" s="30" t="s">
        <v>142</v>
      </c>
      <c r="F11" s="31"/>
      <c r="G11" s="31"/>
      <c r="H11" s="31" t="s">
        <v>17</v>
      </c>
      <c r="I11" s="31"/>
      <c r="J11" s="31"/>
      <c r="K11" s="31"/>
      <c r="L11" s="56" t="s">
        <v>17</v>
      </c>
      <c r="M11" s="74"/>
      <c r="N11" s="37">
        <v>50</v>
      </c>
      <c r="O11" s="33" t="s">
        <v>231</v>
      </c>
    </row>
    <row r="12" spans="1:15" ht="180" customHeight="1" x14ac:dyDescent="0.25">
      <c r="A12" s="35">
        <v>8</v>
      </c>
      <c r="B12" s="30" t="s">
        <v>143</v>
      </c>
      <c r="C12" s="31">
        <v>125.8</v>
      </c>
      <c r="D12" s="31">
        <v>0.1057</v>
      </c>
      <c r="E12" s="30" t="s">
        <v>144</v>
      </c>
      <c r="F12" s="31"/>
      <c r="G12" s="31"/>
      <c r="H12" s="31" t="s">
        <v>17</v>
      </c>
      <c r="I12" s="31"/>
      <c r="J12" s="31"/>
      <c r="K12" s="31"/>
      <c r="L12" s="56" t="s">
        <v>17</v>
      </c>
      <c r="M12" s="74"/>
      <c r="N12" s="37">
        <v>20</v>
      </c>
      <c r="O12" s="37" t="s">
        <v>229</v>
      </c>
    </row>
    <row r="13" spans="1:15" ht="15.75" x14ac:dyDescent="0.25">
      <c r="A13" s="35"/>
      <c r="B13" s="61" t="s">
        <v>6</v>
      </c>
      <c r="C13" s="31">
        <v>5287.4</v>
      </c>
      <c r="D13" s="31">
        <f>D5+D6+D7+D8+D9+D10+D11+D12</f>
        <v>5.1764000000000001</v>
      </c>
      <c r="E13" s="30"/>
      <c r="F13" s="31"/>
      <c r="G13" s="31"/>
      <c r="H13" s="31"/>
      <c r="I13" s="31"/>
      <c r="J13" s="31"/>
      <c r="K13" s="31"/>
      <c r="L13" s="60"/>
      <c r="M13" s="43"/>
      <c r="N13" s="43"/>
      <c r="O13" s="74"/>
    </row>
    <row r="14" spans="1:15" x14ac:dyDescent="0.25">
      <c r="A14" s="4"/>
      <c r="B14" s="10"/>
    </row>
    <row r="15" spans="1:15" x14ac:dyDescent="0.25">
      <c r="A15" s="4"/>
      <c r="B15" s="11"/>
    </row>
  </sheetData>
  <mergeCells count="13">
    <mergeCell ref="O5:O6"/>
    <mergeCell ref="A1:O1"/>
    <mergeCell ref="N2:N4"/>
    <mergeCell ref="O2:O4"/>
    <mergeCell ref="M2:M4"/>
    <mergeCell ref="A2:A4"/>
    <mergeCell ref="B2:B4"/>
    <mergeCell ref="C2:C4"/>
    <mergeCell ref="D2:D4"/>
    <mergeCell ref="E2:E4"/>
    <mergeCell ref="F2:F4"/>
    <mergeCell ref="G2:G4"/>
    <mergeCell ref="H2:L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Брагинский</vt:lpstr>
      <vt:lpstr>Буда-Кошелевский</vt:lpstr>
      <vt:lpstr>Ветковский</vt:lpstr>
      <vt:lpstr>Гомельский</vt:lpstr>
      <vt:lpstr>Добрушский</vt:lpstr>
      <vt:lpstr>Ельский</vt:lpstr>
      <vt:lpstr>Житковичский</vt:lpstr>
      <vt:lpstr>Жлобинский</vt:lpstr>
      <vt:lpstr>Калинковичский</vt:lpstr>
      <vt:lpstr>Ветка</vt:lpstr>
      <vt:lpstr>Ветка!Область_печати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2022-12-28T11:17:23Z</dcterms:modified>
</cp:coreProperties>
</file>